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Rekapitulace!$G$31</definedName>
    <definedName name="HSV" localSheetId="1">Rekapitulace!$E$31</definedName>
    <definedName name="HZS" localSheetId="1">Rekapitulace!$I$31</definedName>
    <definedName name="JKSO">'Krycí list'!$G$2</definedName>
    <definedName name="MJ">'Krycí list'!$G$5</definedName>
    <definedName name="Mont" localSheetId="1">Rekapitulace!$H$31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Položky!$A$1:$G$411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 localSheetId="1">Rekapitulace!$F$31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412" i="9"/>
  <c r="AL412"/>
  <c r="BA404"/>
  <c r="BA366"/>
  <c r="BA364"/>
  <c r="BA360"/>
  <c r="BA359"/>
  <c r="BA358"/>
  <c r="BA357"/>
  <c r="BA342"/>
  <c r="BA341"/>
  <c r="BA312"/>
  <c r="BA307"/>
  <c r="BA290"/>
  <c r="BA287"/>
  <c r="BA285"/>
  <c r="BA282"/>
  <c r="BA273"/>
  <c r="BA252"/>
  <c r="BA234"/>
  <c r="BA222"/>
  <c r="BA221"/>
  <c r="BA210"/>
  <c r="BA203"/>
  <c r="BA202"/>
  <c r="BA195"/>
  <c r="BA170"/>
  <c r="BA166"/>
  <c r="BA165"/>
  <c r="BA161"/>
  <c r="BA148"/>
  <c r="BA147"/>
  <c r="BA146"/>
  <c r="BA145"/>
  <c r="BA144"/>
  <c r="BA143"/>
  <c r="BA142"/>
  <c r="BA133"/>
  <c r="BA132"/>
  <c r="BA131"/>
  <c r="BA130"/>
  <c r="BA129"/>
  <c r="BA128"/>
  <c r="BA127"/>
  <c r="BA126"/>
  <c r="BA123"/>
  <c r="BA122"/>
  <c r="BA121"/>
  <c r="BA120"/>
  <c r="BA119"/>
  <c r="BA118"/>
  <c r="BA117"/>
  <c r="BA109"/>
  <c r="BA108"/>
  <c r="BA107"/>
  <c r="BA106"/>
  <c r="BA105"/>
  <c r="BA104"/>
  <c r="BA103"/>
  <c r="BA102"/>
  <c r="BA93"/>
  <c r="BA77"/>
  <c r="BA74"/>
  <c r="BA65"/>
  <c r="BA33"/>
  <c r="BA30"/>
  <c r="BA29"/>
  <c r="BA26"/>
  <c r="BA25"/>
  <c r="BA24"/>
  <c r="BA21"/>
  <c r="BA20"/>
  <c r="BA19"/>
  <c r="BA16"/>
  <c r="BA15"/>
  <c r="BA12"/>
  <c r="BA9"/>
  <c r="G8"/>
  <c r="F7" s="1"/>
  <c r="G11"/>
  <c r="F10" s="1"/>
  <c r="G14"/>
  <c r="G18"/>
  <c r="G23"/>
  <c r="G28"/>
  <c r="G32"/>
  <c r="G37"/>
  <c r="G39"/>
  <c r="F36" s="1"/>
  <c r="G41"/>
  <c r="G43"/>
  <c r="G45"/>
  <c r="G48"/>
  <c r="G50"/>
  <c r="F47" s="1"/>
  <c r="G52"/>
  <c r="G55"/>
  <c r="G57"/>
  <c r="F54" s="1"/>
  <c r="G60"/>
  <c r="G62"/>
  <c r="G64"/>
  <c r="G66"/>
  <c r="G70"/>
  <c r="F69" s="1"/>
  <c r="G72"/>
  <c r="G73"/>
  <c r="G76"/>
  <c r="G92"/>
  <c r="G94"/>
  <c r="G96"/>
  <c r="G98"/>
  <c r="G100"/>
  <c r="G101"/>
  <c r="G116"/>
  <c r="G125"/>
  <c r="G135"/>
  <c r="G137"/>
  <c r="G139"/>
  <c r="G141"/>
  <c r="G151"/>
  <c r="G153"/>
  <c r="F150" s="1"/>
  <c r="G155"/>
  <c r="G157"/>
  <c r="G160"/>
  <c r="G164"/>
  <c r="G169"/>
  <c r="F163" s="1"/>
  <c r="G172"/>
  <c r="G173"/>
  <c r="G174"/>
  <c r="F175"/>
  <c r="G176"/>
  <c r="G185"/>
  <c r="G188"/>
  <c r="F184" s="1"/>
  <c r="G190"/>
  <c r="G191"/>
  <c r="G194"/>
  <c r="G197"/>
  <c r="G199"/>
  <c r="G201"/>
  <c r="G205"/>
  <c r="F200" s="1"/>
  <c r="G206"/>
  <c r="G208"/>
  <c r="G209"/>
  <c r="G212"/>
  <c r="G213"/>
  <c r="G217"/>
  <c r="G220"/>
  <c r="F219" s="1"/>
  <c r="G224"/>
  <c r="F223" s="1"/>
  <c r="G226"/>
  <c r="G228"/>
  <c r="G229"/>
  <c r="G231"/>
  <c r="G233"/>
  <c r="G235"/>
  <c r="G237"/>
  <c r="G239"/>
  <c r="G241"/>
  <c r="G243"/>
  <c r="G245"/>
  <c r="G246"/>
  <c r="G248"/>
  <c r="G249"/>
  <c r="G251"/>
  <c r="G255"/>
  <c r="G270"/>
  <c r="G272"/>
  <c r="G274"/>
  <c r="F276"/>
  <c r="G277"/>
  <c r="G279"/>
  <c r="G281"/>
  <c r="F278" s="1"/>
  <c r="G284"/>
  <c r="G286"/>
  <c r="G289"/>
  <c r="G292"/>
  <c r="G294"/>
  <c r="G296"/>
  <c r="G298"/>
  <c r="F295" s="1"/>
  <c r="G300"/>
  <c r="G302"/>
  <c r="G304"/>
  <c r="G306"/>
  <c r="G309"/>
  <c r="G311"/>
  <c r="G314"/>
  <c r="F310" s="1"/>
  <c r="G316"/>
  <c r="F315" s="1"/>
  <c r="G318"/>
  <c r="G320"/>
  <c r="G321"/>
  <c r="G322"/>
  <c r="G324"/>
  <c r="G326"/>
  <c r="G327"/>
  <c r="G329"/>
  <c r="G330"/>
  <c r="G332"/>
  <c r="G334"/>
  <c r="G335"/>
  <c r="G336"/>
  <c r="G338"/>
  <c r="G340"/>
  <c r="F339" s="1"/>
  <c r="G343"/>
  <c r="G344"/>
  <c r="G345"/>
  <c r="G346"/>
  <c r="G347"/>
  <c r="G348"/>
  <c r="G349"/>
  <c r="G351"/>
  <c r="G353"/>
  <c r="F352" s="1"/>
  <c r="G355"/>
  <c r="G356"/>
  <c r="G361"/>
  <c r="G362"/>
  <c r="G363"/>
  <c r="G365"/>
  <c r="G368"/>
  <c r="G369"/>
  <c r="G371"/>
  <c r="F370" s="1"/>
  <c r="G373"/>
  <c r="G375"/>
  <c r="G376"/>
  <c r="G378"/>
  <c r="G380"/>
  <c r="G382"/>
  <c r="G388"/>
  <c r="F381" s="1"/>
  <c r="G395"/>
  <c r="G396"/>
  <c r="G399"/>
  <c r="F398" s="1"/>
  <c r="G402"/>
  <c r="F401" s="1"/>
  <c r="G403"/>
  <c r="G405"/>
  <c r="G406"/>
  <c r="G407"/>
  <c r="G408"/>
  <c r="G409"/>
  <c r="G410"/>
  <c r="G411"/>
  <c r="I31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<sst xmlns="http://schemas.openxmlformats.org/spreadsheetml/2006/main" count="932" uniqueCount="601">
  <si>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</si>
  <si>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</si>
  <si>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</si>
  <si>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</si>
  <si>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</si>
  <si>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</si>
  <si>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</si>
  <si>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</si>
  <si>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</si>
  <si>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</si>
  <si>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</si>
  <si>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</si>
  <si>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</si>
  <si>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</si>
  <si>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</si>
  <si>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</si>
  <si>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</si>
  <si>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</si>
  <si>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</si>
  <si>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</si>
  <si>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</si>
  <si>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</si>
  <si>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</si>
  <si>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</si>
  <si>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</si>
  <si>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</si>
  <si>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</si>
  <si>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</si>
  <si>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</si>
  <si>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</si>
  <si>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</si>
  <si>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</si>
  <si>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</si>
  <si>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</si>
  <si>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</si>
  <si>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</si>
  <si>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</si>
  <si>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</si>
  <si>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</si>
  <si>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</si>
  <si>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</si>
  <si>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</si>
  <si>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</si>
  <si>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</si>
  <si>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</si>
  <si>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</si>
  <si>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</si>
  <si>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</si>
  <si>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</si>
  <si>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</si>
  <si>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</si>
  <si>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05</t>
  </si>
  <si>
    <t>PAVILON "D1"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</si>
  <si>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</si>
  <si>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</si>
  <si>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</si>
  <si>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</si>
  <si>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</si>
  <si>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</si>
  <si>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</si>
  <si>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</si>
  <si>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</si>
  <si>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</si>
  <si>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</si>
  <si>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</si>
  <si>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</si>
  <si>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</si>
  <si>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</si>
  <si>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</si>
  <si>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</si>
  <si>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</si>
  <si>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</si>
  <si>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</si>
  <si>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</si>
  <si>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</si>
  <si>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</si>
  <si>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</si>
  <si>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</si>
  <si>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</si>
  <si>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</si>
  <si>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</si>
  <si>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</si>
  <si>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</si>
  <si>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</si>
  <si>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</si>
  <si>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</si>
  <si>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</si>
  <si>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</si>
  <si>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</si>
  <si>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</si>
  <si>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</si>
  <si>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</si>
  <si>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</si>
  <si>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</si>
  <si>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</si>
  <si>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</si>
  <si>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</si>
  <si>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</si>
  <si>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</si>
  <si>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</si>
  <si>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</si>
  <si>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</si>
  <si>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</si>
  <si>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</si>
  <si>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</si>
  <si>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</si>
  <si>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</si>
  <si>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</si>
  <si>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</si>
  <si>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</si>
  <si>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</si>
  <si>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</si>
  <si>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</si>
  <si>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28819-1999</t>
  </si>
  <si>
    <t>Vodorovná dodatečná hydroizolace zdiva - vrtání, otvorů Js 16 vodorovně do spáry 10-12 cm od sebe a</t>
  </si>
  <si>
    <t>m2</t>
  </si>
  <si>
    <t>provedení infuzní clony pomocí silikonové mikroemulse výkaz výměr viz specifikace sanačních opatření.</t>
  </si>
  <si>
    <t>34,1*1,25</t>
  </si>
  <si>
    <t>28819-3999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</si>
  <si>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</si>
  <si>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</si>
  <si>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</si>
  <si>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sokl : 30,3*1,25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</si>
  <si>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</si>
  <si>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</si>
  <si>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</si>
  <si>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21,5*1,25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</si>
  <si>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</si>
  <si>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</si>
  <si>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</si>
  <si>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</si>
  <si>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</si>
  <si>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71,4*1,25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</si>
  <si>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</si>
  <si>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</si>
  <si>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</si>
  <si>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30,3*1,25</t>
  </si>
  <si>
    <t>28819-8999</t>
  </si>
  <si>
    <t>Nástřik spár.zdiva protiplísňovým a hydrofobizač., prostředkem (tekutý)</t>
  </si>
  <si>
    <t>výkaz výměr viz specifikace sanačních opatření.</t>
  </si>
  <si>
    <t>vni : 71,4*1,25</t>
  </si>
  <si>
    <t>vně : 30,3*1,25</t>
  </si>
  <si>
    <t>319202331R00</t>
  </si>
  <si>
    <t>Vyrovnání povrchu zdiva přizděním do tl. 15 cm</t>
  </si>
  <si>
    <t>1.-3.NP : 0,5*1,5*4+1,2*1,0</t>
  </si>
  <si>
    <t>349231811RT2</t>
  </si>
  <si>
    <t>Přizdívka ostění s ozubem z cihel, kapsy do 15 cm, s použitím suché maltové směsi</t>
  </si>
  <si>
    <t>1.NP : 2,2*0,3*2*2</t>
  </si>
  <si>
    <t>349231821RT2</t>
  </si>
  <si>
    <t>Přizdívka ostění s ozubem z cihel, kapsy do 30 cm, s použitím suché maltové směsi</t>
  </si>
  <si>
    <t>2.NP : 1,6*0,3*2</t>
  </si>
  <si>
    <t>349234831R00</t>
  </si>
  <si>
    <t>Doplnění zdiva okenních obrub</t>
  </si>
  <si>
    <t>m</t>
  </si>
  <si>
    <t>1.-2.NP : 1,5*2+1,6*4+1,1</t>
  </si>
  <si>
    <t>349234841R00</t>
  </si>
  <si>
    <t>Doplnění zdiva říms pod i nadokenních</t>
  </si>
  <si>
    <t>1. - 2.NP : 2,1*3+2,05+1,5+1,4</t>
  </si>
  <si>
    <t>566901111R00</t>
  </si>
  <si>
    <t>Vyspravení podkladu po překopech štěrkopískem, okolo budovy</t>
  </si>
  <si>
    <t>m3</t>
  </si>
  <si>
    <t>13,0*0,5*0,1*2</t>
  </si>
  <si>
    <t>566903111R00</t>
  </si>
  <si>
    <t>Vyspravení podkladu po překopech kam.hrubě drceným</t>
  </si>
  <si>
    <t>t</t>
  </si>
  <si>
    <t>13,0*0,5*0,2*2*1,67</t>
  </si>
  <si>
    <t>572952111R00</t>
  </si>
  <si>
    <t>Vyspravení krytu po překopu asf.betonem tl.do 5 cm</t>
  </si>
  <si>
    <t>13,0*0,6*2</t>
  </si>
  <si>
    <t>610991111R00</t>
  </si>
  <si>
    <t>Zakrývání výplní vnitřních otvorů</t>
  </si>
  <si>
    <t>(3,2+22,4+4,6)*1,1</t>
  </si>
  <si>
    <t>612401291RT2</t>
  </si>
  <si>
    <t>Omítka malých ploch vnitřních stěn do 0,25 m2, s použitím suché maltové směsi</t>
  </si>
  <si>
    <t>1.NP : 3</t>
  </si>
  <si>
    <t>2.NP : 2</t>
  </si>
  <si>
    <t>612401391RT2</t>
  </si>
  <si>
    <t>Omítka malých ploch vnitřních stěn do 1 m2, s použitím maltové směsi</t>
  </si>
  <si>
    <t>612409991RT2</t>
  </si>
  <si>
    <t>Začištění omítek kolem oken,dveří apod., s použitím maltové směsi</t>
  </si>
  <si>
    <t>1.NP : 4,8*2*2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</si>
  <si>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</si>
  <si>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</si>
  <si>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</si>
  <si>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</si>
  <si>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</si>
  <si>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(3,6*2+1,5*4+3,6*2*2+3,7*2*2+3,1*2+2,0*2+3,7*2)*0,3</t>
  </si>
  <si>
    <t>(2,55*2*3+1,8)*0,3</t>
  </si>
  <si>
    <t>620991121R00</t>
  </si>
  <si>
    <t>Zakrývání výplní vnějších otvorů z lešení</t>
  </si>
  <si>
    <t>622401939R00</t>
  </si>
  <si>
    <t>Příplatek za provedení styku 2 odstínů omítek</t>
  </si>
  <si>
    <t>622421111RT2</t>
  </si>
  <si>
    <t>Omítka vnější stěn, MVC, hrubá nezatřená, s použitím suché maltové směsi</t>
  </si>
  <si>
    <t>Zapravení po otlučeném obkladu pod zateplení.</t>
  </si>
  <si>
    <t>(21,2*2+21,7+1,2*2)*0,3</t>
  </si>
  <si>
    <t>622421121RT2</t>
  </si>
  <si>
    <t>Omítka vnější stěn, MVC, hrubá zatřená, s použitím suché maltové směsi</t>
  </si>
  <si>
    <t>Sokl pod tereném po odstranění možné přizdívky.</t>
  </si>
  <si>
    <t>sokl: : (21,2*2+21,7+1,2*2)*0,6</t>
  </si>
  <si>
    <t xml:space="preserve">pod zateplení: : </t>
  </si>
  <si>
    <t xml:space="preserve">ostění : </t>
  </si>
  <si>
    <t>(2,55*2+1,8)*0,3</t>
  </si>
  <si>
    <t xml:space="preserve">fasáda : </t>
  </si>
  <si>
    <t xml:space="preserve">pohled severní : </t>
  </si>
  <si>
    <t>21,9*5,7-1,8*2,5*2-(1,45+2,05+2,1*2)*1,55</t>
  </si>
  <si>
    <t xml:space="preserve">pohled východní : </t>
  </si>
  <si>
    <t>9,0*8,5+7,2*7,0+5,0*4,7-1,05*2,55*2-1,8*2,4*3-1,8*2,5*2-2,4*2,1</t>
  </si>
  <si>
    <t xml:space="preserve">pohled západní : </t>
  </si>
  <si>
    <t>12,5*4,1+9,2*5,0-1,8*2,5*3-2,0*1,55</t>
  </si>
  <si>
    <t xml:space="preserve">větší tl.omítky - 30 % plochy : </t>
  </si>
  <si>
    <t>362,56*0,3</t>
  </si>
  <si>
    <t>622451131R00</t>
  </si>
  <si>
    <t>Omítka vnější stěn, MC, hladká, složitost 1 - 2, natažení omítky pod venkovní hydroizol.systém</t>
  </si>
  <si>
    <t>622421210R00</t>
  </si>
  <si>
    <t>Omítka vnější tepelně izolační  tl. 3 cm</t>
  </si>
  <si>
    <t>pohledy : 1,0*2,5*2</t>
  </si>
  <si>
    <t>622481211RT2</t>
  </si>
  <si>
    <t xml:space="preserve">Montáž výztužné sítě (perlinky) do stěrky-stěny, včetně výztužné sítě a stěrkového tmelu </t>
  </si>
  <si>
    <t>pohledy : 15,2*2,2*2</t>
  </si>
  <si>
    <t>622903111R00</t>
  </si>
  <si>
    <t>Očištění zdí  před opravou, ručně, výkaz výměr viz předchozí pol.</t>
  </si>
  <si>
    <t>322,6*0,5</t>
  </si>
  <si>
    <t>622904112R00</t>
  </si>
  <si>
    <t>Očištění fasád tlakovou vodou složitost 1 - 2</t>
  </si>
  <si>
    <t>622421407RZ5</t>
  </si>
  <si>
    <t>Zateplovací systém  tl. 140 mm dle ozn, se silikonovou probarvenou omítkou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</si>
  <si>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</si>
  <si>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</si>
  <si>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</si>
  <si>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</si>
  <si>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</si>
  <si>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</si>
  <si>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</si>
  <si>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>622421407RZ8</t>
  </si>
  <si>
    <t>Zateplovací systém  tl. 140 mm dle skladby, bez omítky  - sokl pod terénem</t>
  </si>
  <si>
    <t>- montáž tepel.izolace na tmel a talíř. hmoždinky</t>
  </si>
  <si>
    <t>- dod.tepel.izolace - extrudovaný polystyren</t>
  </si>
  <si>
    <t>(21,2*2+21,7+1,2*2)*0,6</t>
  </si>
  <si>
    <t>622421407RZ9</t>
  </si>
  <si>
    <t>Zateplovací systém  tl. 140 mm dle skladby, s omítkou umělý kámen - sokl nad terénem</t>
  </si>
  <si>
    <t>- natažení venk.omítky</t>
  </si>
  <si>
    <t>(21,2*2+21,7+1,2*2)*0,5+9,0*1,0</t>
  </si>
  <si>
    <t>62242-4999</t>
  </si>
  <si>
    <t>Ukončení římsy - kompletní provedení dle detailu, F1.01-602 včetně připevňovacích konzol dod+mont</t>
  </si>
  <si>
    <t>K/2 : 41,0</t>
  </si>
  <si>
    <t>62242-6999</t>
  </si>
  <si>
    <t>Stěrka na tkaninu</t>
  </si>
  <si>
    <t>62242-7999</t>
  </si>
  <si>
    <t>Zatíraná venkovní omítka - zrno 1,5mm probarvená, nebo tenkovrstvá + nátěr</t>
  </si>
  <si>
    <t>2,5*1,5*2</t>
  </si>
  <si>
    <t>62242-8999</t>
  </si>
  <si>
    <t>Sanace poškoz.ŽB kcí - římsy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</si>
  <si>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</si>
  <si>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</si>
  <si>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</si>
  <si>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</si>
  <si>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</si>
  <si>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</si>
  <si>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1,5*2*3</t>
  </si>
  <si>
    <t>631311121R00</t>
  </si>
  <si>
    <t>Doplnění mazanin betonem do 1 m2, do tl. 8 cm</t>
  </si>
  <si>
    <t>1.PP : 0,5*1,5*0,5*2</t>
  </si>
  <si>
    <t>631312141R00</t>
  </si>
  <si>
    <t>Doplnění rýh betonem v dosavadních mazaninách</t>
  </si>
  <si>
    <t>1*0,8</t>
  </si>
  <si>
    <t>632451022R00</t>
  </si>
  <si>
    <t>Vyrovnávací potěr MC 15, v pásu, tl. 30 mm, parapety</t>
  </si>
  <si>
    <t>(0,9*3+1,45*2+1,75*2+1,8*6+2,05*4+2,1*2)*0,3</t>
  </si>
  <si>
    <t>632451131R00</t>
  </si>
  <si>
    <t>Potěr pískocementový hlazený dřev. hlad. tl. 30 mm</t>
  </si>
  <si>
    <t xml:space="preserve">srovnání střechy : </t>
  </si>
  <si>
    <t>22,0*9,0+21,0*9,0+8,2*3,0</t>
  </si>
  <si>
    <t>632921913R00</t>
  </si>
  <si>
    <t>Dlažba z dlaždic betonových do písku, tl. 50 mm</t>
  </si>
  <si>
    <t>Včetně dodávky dlaždic.</t>
  </si>
  <si>
    <t>(21,0+1,2*2)*0,5</t>
  </si>
  <si>
    <t>641960000R00</t>
  </si>
  <si>
    <t>Těsnění spár otvorových prvků PU pěnou včetně</t>
  </si>
  <si>
    <t>vnitřní parotěsné a vně paropropustné a vodotěsné</t>
  </si>
  <si>
    <t>pásky - viz výpis truhlářských kcí.</t>
  </si>
  <si>
    <t>3,6*2+1,5*4+3,6*2*2+3,7*2*2+3,1*2+2,0*2+3,7*2</t>
  </si>
  <si>
    <t>2,55*2*3+1,8</t>
  </si>
  <si>
    <t>648952421RT3</t>
  </si>
  <si>
    <t>Osazení parapetních desek dřevěných š. do 50 cm, včetně dodávky parapetní desky š. 35 cm</t>
  </si>
  <si>
    <t>a krytky boků parapetní desky - omyvatel. a desinfik.lamino DTD  viz výpis truhl.výrobků</t>
  </si>
  <si>
    <t>0,9*3+1,45*2+1,75*2+1,8*6+2,05*4+2,1*2</t>
  </si>
  <si>
    <t>641941812R00</t>
  </si>
  <si>
    <t>Osazení kov rám oken -10m2 pěna, viz výpis zámečnických výrobků</t>
  </si>
  <si>
    <t>641952611R00</t>
  </si>
  <si>
    <t>Osaz rámů oken dřev 2,5 m2 na MPP, viz výpis truhlářských výrobků</t>
  </si>
  <si>
    <t>641952741R00</t>
  </si>
  <si>
    <t>Osaz rámů oken dřev 4 m2 na MPP, viz výpis truhlářských výrobků</t>
  </si>
  <si>
    <t>900      R00</t>
  </si>
  <si>
    <t>Hzs - nezmeřitelné práce   čl.17-1a</t>
  </si>
  <si>
    <t>hodina</t>
  </si>
  <si>
    <t xml:space="preserve">zpětná montáž zámečn.výrobků : </t>
  </si>
  <si>
    <t>ZS/27 : 5,0</t>
  </si>
  <si>
    <t>ZS/29 : 5,0</t>
  </si>
  <si>
    <t xml:space="preserve">stavební práce ostatní : </t>
  </si>
  <si>
    <t>1*35,0</t>
  </si>
  <si>
    <t xml:space="preserve">bourací práce ostatní : </t>
  </si>
  <si>
    <t>1*25,0</t>
  </si>
  <si>
    <t>941941031R00</t>
  </si>
  <si>
    <t>Montáž lešení leh.řad.s podlahami,š.do 1 m, H 10 m</t>
  </si>
  <si>
    <t xml:space="preserve">viz pohledy : </t>
  </si>
  <si>
    <t>23,0*5,0+9,0*8,0+7,2*7,0+5,0*4,7+12,5*4,0+9,2*7,0</t>
  </si>
  <si>
    <t>941941191R00</t>
  </si>
  <si>
    <t>Příplatek za každý měsíc použití lešení k pol.1031, výkaz výměr viz předchozí pol.</t>
  </si>
  <si>
    <t>375,3*3</t>
  </si>
  <si>
    <t>941941832R00</t>
  </si>
  <si>
    <t>Demontáž lešení leh.řad.s podlahami,š.1 m, H 30 m, výkaz výměr viz předchozí pol.</t>
  </si>
  <si>
    <t>941955001R00</t>
  </si>
  <si>
    <t>Lešení lehké pomocné, výška podlahy do 1,2 m</t>
  </si>
  <si>
    <t xml:space="preserve">pro ostění : </t>
  </si>
  <si>
    <t>(12,2*2+21,0+10,0)*1,0*2</t>
  </si>
  <si>
    <t>944944011R00</t>
  </si>
  <si>
    <t>Montáž ochranné sítě z umělých vláken, na 50 % plochy</t>
  </si>
  <si>
    <t>výkaz výměr viz předchozí pol.</t>
  </si>
  <si>
    <t>375,3*0,5</t>
  </si>
  <si>
    <t>944944031R00</t>
  </si>
  <si>
    <t>Příplatek za každý měsíc použití sítí k pol. 4011</t>
  </si>
  <si>
    <t>187,65*3</t>
  </si>
  <si>
    <t>944944081R00</t>
  </si>
  <si>
    <t>Demontáž ochranné sítě z umělých vláken, výkaz výměr viz předchozí pol.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</si>
  <si>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</si>
  <si>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</si>
  <si>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</si>
  <si>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</si>
  <si>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(21,2+21,0+10,0)*1,5*2</t>
  </si>
  <si>
    <t>953941211R00</t>
  </si>
  <si>
    <t>Osazování konzol nebo kotev pro madla apod., zpětné osazování - viz výkresy fasád</t>
  </si>
  <si>
    <t>95199-1199</t>
  </si>
  <si>
    <t>Ochrana stáv střechy  při stavbě proti zatečení, po odstranění krytiny - např plachty apod.</t>
  </si>
  <si>
    <t>(22,0*9,0+21,0*9,0+8,2*3,0)*1,1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</si>
  <si>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</si>
  <si>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</si>
  <si>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</si>
  <si>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</si>
  <si>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</si>
  <si>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(21,2*2+21,0+10,0)*1,5*2</t>
  </si>
  <si>
    <t>95979-1499</t>
  </si>
  <si>
    <t>Demontáž a zpětná montáž venkovního čidla,  - viz výkresy fasád</t>
  </si>
  <si>
    <t>95979-1799</t>
  </si>
  <si>
    <t xml:space="preserve">Demontáž a zpětná montáž stáv.kotev.prodloužení, kotvení </t>
  </si>
  <si>
    <t>ZS/27 : 2*4</t>
  </si>
  <si>
    <t>ZS/28 : 7*8</t>
  </si>
  <si>
    <t>ZS/29 : 1*8</t>
  </si>
  <si>
    <t>95979-1899</t>
  </si>
  <si>
    <t>Demontáž a zpětná montáž stáv.zábradlí, prodloužení kotvení apod</t>
  </si>
  <si>
    <t>ZS/19 : 1,1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</si>
  <si>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</si>
  <si>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</si>
  <si>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</si>
  <si>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145 000 Kč ( požadavek zadavatele ).Tyto náklady budou čerpány pouze se souhlasem investora a projektanta.</t>
  </si>
  <si>
    <t>113106121R00</t>
  </si>
  <si>
    <t>Rozebrání dlažeb z betonových dlaždic na sucho</t>
  </si>
  <si>
    <t>113107123R00</t>
  </si>
  <si>
    <t>Odstranění podkladu pl. 200 m2,kam.drcené tl.30 cm</t>
  </si>
  <si>
    <t>13,0*0,5*2</t>
  </si>
  <si>
    <t>113107142R00</t>
  </si>
  <si>
    <t>Odstranění podkladu pl.do 200 m2, živice tl. 10 cm</t>
  </si>
  <si>
    <t>919735113R00</t>
  </si>
  <si>
    <t>Řezání stávajícího živičného krytu tl. 10 - 15 cm</t>
  </si>
  <si>
    <t>13,0*2</t>
  </si>
  <si>
    <t>965041441R00</t>
  </si>
  <si>
    <t>Bourání mazanin škvárobet. tl. nad 10 cm, nad 4 m2, spádová vrstva - střecha</t>
  </si>
  <si>
    <t>(22,0*9,0+21,0*9,0+8,2*3,0)*(0,1+0,2)/2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</si>
  <si>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</si>
  <si>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</si>
  <si>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</si>
  <si>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</si>
  <si>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3*4</t>
  </si>
  <si>
    <t>968061113R00</t>
  </si>
  <si>
    <t>Vyvěšení dřevěných okenních křídel pl. nad 1,5 m2</t>
  </si>
  <si>
    <t>6*6</t>
  </si>
  <si>
    <t>968062354R00</t>
  </si>
  <si>
    <t>Vybourání dřevěných rámů oken dvojitých pl. 1 m2</t>
  </si>
  <si>
    <t>0,9*1,1</t>
  </si>
  <si>
    <t>968062355R00</t>
  </si>
  <si>
    <t>Vybourání dřevěných rámů oken dvojitých pl. 2 m2</t>
  </si>
  <si>
    <t>1,45*1,55</t>
  </si>
  <si>
    <t>968062356R00</t>
  </si>
  <si>
    <t>Vybourání dřevěných rámů oken dvojitých pl. 4 m2</t>
  </si>
  <si>
    <t>2,1*1,5+2,1*1,6*4+1,5*1,6+2,1*1,6</t>
  </si>
  <si>
    <t>968071113R00</t>
  </si>
  <si>
    <t>Vyvěšení,zavěšení  kovových křídel oken nad 1,5 m2</t>
  </si>
  <si>
    <t>968072641R00</t>
  </si>
  <si>
    <t>Vybourání kovových stěn, kromě výkladních</t>
  </si>
  <si>
    <t>1,8*2,55</t>
  </si>
  <si>
    <t>976074121R00</t>
  </si>
  <si>
    <t>Vybourání kotevních želez zeď cihelná MVC</t>
  </si>
  <si>
    <t>978013191R00</t>
  </si>
  <si>
    <t>Otlučení omítek vnitřních stěn v rozsahu do 100 %, výkaz výměr viz specifikace sanačních opatření.</t>
  </si>
  <si>
    <t>(21,5+71,4)*1,25</t>
  </si>
  <si>
    <t>978023411R00</t>
  </si>
  <si>
    <t>Vysekání a úprava spár zdiva cihelného mimo komín., odstranění pro hydroizol.systém</t>
  </si>
  <si>
    <t>vně : 30,3</t>
  </si>
  <si>
    <t>vni : 21,5+71,4</t>
  </si>
  <si>
    <t>978036191R00</t>
  </si>
  <si>
    <t>Otlučení omítek venkovních v rozsahu 100 %, výkaz výměr viz specifikace sanačních opatření.</t>
  </si>
  <si>
    <t>sanace : 30,3</t>
  </si>
  <si>
    <t xml:space="preserve">pod zateplení : </t>
  </si>
  <si>
    <t>Mezisoučet</t>
  </si>
  <si>
    <t>352,96*0,3</t>
  </si>
  <si>
    <t>978059631R00</t>
  </si>
  <si>
    <t>Odsekání vnějších obkladů stěn nad 2 m2</t>
  </si>
  <si>
    <t>(13,0+13,0+21,7+1,2*2)*0,3</t>
  </si>
  <si>
    <t>978071221R00</t>
  </si>
  <si>
    <t>Odsekání omítky a izolace lepenk. svislé nad 1 m2, odstranění pro hydroizol.systém</t>
  </si>
  <si>
    <t>97959-1199</t>
  </si>
  <si>
    <t>Demontáž mříží</t>
  </si>
  <si>
    <t>ZS/28 : 2,1*1,7*3</t>
  </si>
  <si>
    <t>999281211R00</t>
  </si>
  <si>
    <t>Přesun hmot, opravy vněj. plášťů výšky do 25 m, výkaz výměr viz sloupec hmotností</t>
  </si>
  <si>
    <t>712300833RT3</t>
  </si>
  <si>
    <t>Odstranění živičné krytiny střech do 10° 3vrstvé, z ploch jednotlivě nad 20 m2</t>
  </si>
  <si>
    <t>712311101RZ1</t>
  </si>
  <si>
    <t>Povlaková krytina střech do 10°, za studena ALP, 1 x nátěr - včetně dodávky ALP</t>
  </si>
  <si>
    <t>411,6*1,05</t>
  </si>
  <si>
    <t>712341559RZ5</t>
  </si>
  <si>
    <t>Povlaková krytina střech do 10°, NAIP přitavením, 1 vrstva - včetně dodávky SBS modif pásu se</t>
  </si>
  <si>
    <t>skleněnou vložkou výkaz výměr viz předchozí pol.</t>
  </si>
  <si>
    <t>712373111R00</t>
  </si>
  <si>
    <t>Krytina střech do 10° fólie, 6 kotev/m2, na beton</t>
  </si>
  <si>
    <t>Položení fólie, ukotvení k podkladu talířovými hmoždinkami, svaření všech spojů, překrytí kotev pásem fólie, vni a venk. přechod.úhelníček.</t>
  </si>
  <si>
    <t>628 19009</t>
  </si>
  <si>
    <t>Hydroizol.pás pro střechu C1</t>
  </si>
  <si>
    <t>M2</t>
  </si>
  <si>
    <t>Odolný proti povětr.vlivům,sluneč.záření,na bázi měkč.PVC,nosná vložka z polyester.tkaniny - viz popis k provádění střechy.</t>
  </si>
  <si>
    <t>432,18*1,15</t>
  </si>
  <si>
    <t>71299-1199</t>
  </si>
  <si>
    <t>Lemování zdi a vytažení na vyvýšenou část, včetně závětrné lišty R.š.125mm+250mm</t>
  </si>
  <si>
    <t>M</t>
  </si>
  <si>
    <t>vytažení na zdi : 10,5*2</t>
  </si>
  <si>
    <t>998712102R00</t>
  </si>
  <si>
    <t>Přesun hmot pro povlakové krytiny, výšky do 12 m, výkaz výměr viz sloupec hmotností</t>
  </si>
  <si>
    <t>713100824R00</t>
  </si>
  <si>
    <t>Odstr. tepelné izolace nad 5 cm</t>
  </si>
  <si>
    <t>713131131R00</t>
  </si>
  <si>
    <t>Izolace tepelná stěn lepením - atika z vni strany</t>
  </si>
  <si>
    <t>27,0*0,5</t>
  </si>
  <si>
    <t>713141111R00</t>
  </si>
  <si>
    <t>Izolace tepelná střech mech.kotvená, 1vrstvá, výkaz výměr viz předchozí pol.</t>
  </si>
  <si>
    <t>411,6*2</t>
  </si>
  <si>
    <t>28375868</t>
  </si>
  <si>
    <t>Deska polystyren. EPS 100 S Stabil tl. 50 mm</t>
  </si>
  <si>
    <t>atika : 13,5*1,05</t>
  </si>
  <si>
    <t>283-11521</t>
  </si>
  <si>
    <t>PĚNOVÝ POLYSTYREN EPS 70 S - SPÁDOVÉ KLÍNY</t>
  </si>
  <si>
    <t>M3</t>
  </si>
  <si>
    <t>411,6*(0,06+0,14)/2*1,05</t>
  </si>
  <si>
    <t>284 12569</t>
  </si>
  <si>
    <t>TEPELNĚ IZOLAČNÍ DESKY "PIR" TL.60 mm, S OBOUSTRNNOU AL FOLIÍ</t>
  </si>
  <si>
    <t>998713102R00</t>
  </si>
  <si>
    <t>Přesun hmot pro izolace tepelné, výšky do 12 m, výkaz výměr viz sloupec hmotností</t>
  </si>
  <si>
    <t>76299-1199</t>
  </si>
  <si>
    <t>Pomocná kce na atice z dřevoštěpk.desek 20 mm, pro kotvení klemp.výrobků - desky pro vně prostř.</t>
  </si>
  <si>
    <t>včetně impregn. latí 50/30 mm kotvených do atiky vč.kompresní pásky viz F1.01-604.</t>
  </si>
  <si>
    <t>pod K/14 : 27,0*0,3</t>
  </si>
  <si>
    <t>998762102R00</t>
  </si>
  <si>
    <t>Přesun hmot pro tesařské konstrukce, výšky do 12 m, výkaz výměr viz sloupec hmotností</t>
  </si>
  <si>
    <t>764351207R00</t>
  </si>
  <si>
    <t>Žlaby z Pz plechu podokapní čtyřhranné,rš 500 mm, včetně ochranné masky Rš 200 mm</t>
  </si>
  <si>
    <t>K/3 : 37,0</t>
  </si>
  <si>
    <t>764352203R00</t>
  </si>
  <si>
    <t>Žlaby z Pz plechu podokapní půlkruhové, rš 330 mm</t>
  </si>
  <si>
    <t>K/9 : 22,0</t>
  </si>
  <si>
    <t>764359231R00</t>
  </si>
  <si>
    <t>Kotlík z Pz plechu čtyřhranný 200 x 250 x 350 mm</t>
  </si>
  <si>
    <t>764430250R00</t>
  </si>
  <si>
    <t>Oplechování zdí z Pz plechu, rš 600 mm K/14</t>
  </si>
  <si>
    <t>764451203R00</t>
  </si>
  <si>
    <t>Odpadní trouby z Pz plechu, čtvercové o str. 120mm</t>
  </si>
  <si>
    <t>K/4 : 13,0</t>
  </si>
  <si>
    <t>764454204R00</t>
  </si>
  <si>
    <t>Odpadní trouby z Pz plechu, kruhové, D 150 mm</t>
  </si>
  <si>
    <t>K/10 : 11,0</t>
  </si>
  <si>
    <t>764351830R00</t>
  </si>
  <si>
    <t>Demontáž žlabů 4hran., rovných, rš 500 mm, do 30°, viz předchozí položka</t>
  </si>
  <si>
    <t>764352810R00</t>
  </si>
  <si>
    <t>Demontáž žlabů půlkruh. rovných, rš 330 mm, do 30°</t>
  </si>
  <si>
    <t>764430840R00</t>
  </si>
  <si>
    <t>Demontáž oplechování zdí,rš od 330 do 500 mm, viz předchozí položka</t>
  </si>
  <si>
    <t>764430850R00</t>
  </si>
  <si>
    <t>Demontáž oplechování zdí,rš nad  600 mm, viz  položka</t>
  </si>
  <si>
    <t>764451804R00</t>
  </si>
  <si>
    <t>Demontáž odpadních trub čtvercových o str.do 150mm</t>
  </si>
  <si>
    <t>764454803R00</t>
  </si>
  <si>
    <t>Demontáž odpadních trub kruhových,D 150 mm, viz předchozí položka</t>
  </si>
  <si>
    <t>764430280R00</t>
  </si>
  <si>
    <t>Oplechování zdí z Pz plechu, rš 950 mm K/2</t>
  </si>
  <si>
    <t>764901082R8</t>
  </si>
  <si>
    <t>Oplechování parapetů, AL.plech rš 400 mm,vypal.lak</t>
  </si>
  <si>
    <t>998764102R00</t>
  </si>
  <si>
    <t>Přesun hmot pro klempířské konstr., výšky do 12 m, výkaz výměr viz sloupec hmotností</t>
  </si>
  <si>
    <t>611 17100</t>
  </si>
  <si>
    <t>EUROOKNO + VÍCESKLO 205/155 DLE T/71</t>
  </si>
  <si>
    <t>KUS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</si>
  <si>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</si>
  <si>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</t>
  </si>
  <si>
    <t>611 17200</t>
  </si>
  <si>
    <t>EUROOKNO + VÍCESKLO 145/155 DLE T/72</t>
  </si>
  <si>
    <t>611 17300</t>
  </si>
  <si>
    <t>EUROOKNO + VÍCESKLO 210/155  DLE T/73</t>
  </si>
  <si>
    <t>611 19400</t>
  </si>
  <si>
    <t>EUROOKNO + VÍCESKLO 210/155 DLE T/94</t>
  </si>
  <si>
    <t>611 19500</t>
  </si>
  <si>
    <t>EUROOKNO + VÍCESKLO 145/155  DLE T/95</t>
  </si>
  <si>
    <t>611 19600</t>
  </si>
  <si>
    <t>EUROOKNO + VÍCESKLO 90/115  DLE T/96, PÁKOVÝ UZÁVĚR</t>
  </si>
  <si>
    <t>611 20200</t>
  </si>
  <si>
    <t>EUROOKNO + VÍCESKLO 205/155  DLE T/102</t>
  </si>
  <si>
    <t>766699111R5</t>
  </si>
  <si>
    <t>Demontáž parapetní desky  z lamino DTD</t>
  </si>
  <si>
    <t>998766102R00</t>
  </si>
  <si>
    <t>Přesun hmot pro truhlářské konstr., výšky do 12 m, výkaz výměr viz sloupec hmotností</t>
  </si>
  <si>
    <t>767996801R00</t>
  </si>
  <si>
    <t>Demontáž atypických ocelových konstr. do 50 kg</t>
  </si>
  <si>
    <t>kg</t>
  </si>
  <si>
    <t>madla apod. : 5,0*4*2</t>
  </si>
  <si>
    <t>553 13800</t>
  </si>
  <si>
    <t>DVEŘE AL PLECH PLNÉ,ZATEPL.VČ.ZÁRUBNĚ, KOMPLET DLE POPISU 180/250 cm, Z/38</t>
  </si>
  <si>
    <t>553 14100</t>
  </si>
  <si>
    <t>AL STĚNA KOMPLET DLE POPISU 168/256 cm, VÍCESKLO,PŘERUŠ.TEPEL.MOST, Z/41</t>
  </si>
  <si>
    <t>Stěny jsou naceněnykomplet vč. zasklení, kování, povrch.úpravy, samozavírače, osazení pákov. uzávěrů a obkladu ostění.</t>
  </si>
  <si>
    <t>U každé položky je uveden odkaz na tabulku,kde je</t>
  </si>
  <si>
    <t>uveden přesný popis daného výrobku.Totéž platí pro</t>
  </si>
  <si>
    <t>všechny zámečnické výrobky.</t>
  </si>
  <si>
    <t>553 14200</t>
  </si>
  <si>
    <t>AL STĚNA KOMPLET DLE POPISU 180/255 cm, VÍCESKLO,PŘERUŠ.TEPEL.MOST, Z/42</t>
  </si>
  <si>
    <t>553 14300</t>
  </si>
  <si>
    <t>DVEŘE AL PLECH PLNÉ,ZATEPL.VČ.ZÁRUBNĚ, KOMPLET DLE POPISU 147/200 cm, Z/43</t>
  </si>
  <si>
    <t>553 15100</t>
  </si>
  <si>
    <t>OCEL.MADLO SE SLOUPKEM, Js tr. 35 mm, dl. 4000 mm, KOMPLET dle popisu Z/51, demontáž stáv.kce</t>
  </si>
  <si>
    <t>povrch žár.pozink</t>
  </si>
  <si>
    <t>553 30000</t>
  </si>
  <si>
    <t>POMOCNÉ OCEL.KCE SVAŘOVANÉ, DOD+MONT+  KOMPLET</t>
  </si>
  <si>
    <t>KG</t>
  </si>
  <si>
    <t>Nastavení mříží,zábradlí a osatních stáv.výrobků souvisejících se zateplením.</t>
  </si>
  <si>
    <t>5*3,0*2+4*2,5*4</t>
  </si>
  <si>
    <t>553 30100</t>
  </si>
  <si>
    <t>Výměna kování u dveří ZS/17 - klika-klika, dod + mont komplet</t>
  </si>
  <si>
    <t>998767102R00</t>
  </si>
  <si>
    <t>Přesun hmot pro zámečnické konstr., výšky do 12 m, výkaz výměr viz sloupec hmotností</t>
  </si>
  <si>
    <t>781491001RT1</t>
  </si>
  <si>
    <t>Montáž lišt k obkladům, rohových, koutových i dilatačních</t>
  </si>
  <si>
    <t>1*6,5</t>
  </si>
  <si>
    <t>781771108R00</t>
  </si>
  <si>
    <t>Obklad vnější keram.režný hladký do MC, 25x6,5 cm</t>
  </si>
  <si>
    <t>pohled vých : 6,5*0,3</t>
  </si>
  <si>
    <t>781779705R00</t>
  </si>
  <si>
    <t>Příplatek za spárovací hmotu - plošně, výkaz výměr viz předchozí pol.</t>
  </si>
  <si>
    <t>299 91115</t>
  </si>
  <si>
    <t>UKONCUJICI LISTA PVC APOD., výkaz výměr viz předchozí pol.</t>
  </si>
  <si>
    <t>6,5*1,1</t>
  </si>
  <si>
    <t>5976323</t>
  </si>
  <si>
    <t>OBKLAD VNĚ CIHELNÉ PÁSKY  25x6,5 cm, výkaz výměr viz předchozí pol.</t>
  </si>
  <si>
    <t>1,95*1,1</t>
  </si>
  <si>
    <t>998781102R00</t>
  </si>
  <si>
    <t>Přesun hmot pro obklady keramické, výšky do 12 m, výkaz výměr viz sloupec hmotností</t>
  </si>
  <si>
    <t>783201811R00</t>
  </si>
  <si>
    <t>Odstranění nátěrů z kovových konstrukcí oškrábáním</t>
  </si>
  <si>
    <t>ZS/14 : 7,45*1,0*2</t>
  </si>
  <si>
    <t>ZS/17 : 2,4*2,1*2</t>
  </si>
  <si>
    <t>ZS/27 : 0,5*4,6*2</t>
  </si>
  <si>
    <t>ZS/28 : 1,75*1,45*2*2+2,1*1,6*3*2+1,8*2,0*2+0,8*1,4*2</t>
  </si>
  <si>
    <t>ZS/29 : 0,8*2,0*2</t>
  </si>
  <si>
    <t>783222110RT1</t>
  </si>
  <si>
    <t>Nátěr syntetický kovových konstrukcí 2 x,, antikoroz. email  2 x,</t>
  </si>
  <si>
    <t>nové : 75,0*0,065+15,0</t>
  </si>
  <si>
    <t>783226100R00</t>
  </si>
  <si>
    <t>Nátěr syntetický kovových konstrukcí základní, výkaz výměr viz předchozí pol.</t>
  </si>
  <si>
    <t>783522211U00</t>
  </si>
  <si>
    <t>Nátěr synt klempíř 1r+1z+1e</t>
  </si>
  <si>
    <t>41,0*0,85+37,0*0,7*2+13,0*0,5+22,0*0,6+11,0*0,5+27,0*0,6</t>
  </si>
  <si>
    <t>784452951R00</t>
  </si>
  <si>
    <t>Oprava,směs tekut.2x, 2bar+strop, obrus míst. 3,8m, včetně možné penetrace</t>
  </si>
  <si>
    <t>(21,2*2+21,0+10,0)*3,5*2</t>
  </si>
  <si>
    <t>979990002R00</t>
  </si>
  <si>
    <t>Poplatek za skládku - dřevo, výkaz výměr viz sloupec hmotností</t>
  </si>
  <si>
    <t>98111-5899</t>
  </si>
  <si>
    <t>Odvoz,uložení a poplatek za nebezpečný, odpad   -  asfalt.pásy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</si>
  <si>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</si>
  <si>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</si>
  <si>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</si>
  <si>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</si>
  <si>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podlaží, výkaz výměr viz sloupec hmotností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</si>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</sst>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8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D2" sqref="D2:G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599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52</v>
      </c>
      <c r="E2" s="180"/>
      <c r="F2" s="180"/>
      <c r="G2" s="180"/>
      <c r="I2" s="182"/>
      <c r="J2" s="181" t="s">
        <v>52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50</v>
      </c>
      <c r="D5" s="141"/>
      <c r="E5" s="142"/>
      <c r="F5" s="3"/>
      <c r="G5" s="31"/>
      <c r="I5" s="182"/>
      <c r="J5" s="51"/>
      <c r="K5" s="181" t="s">
        <v>50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48</v>
      </c>
      <c r="D7" s="141"/>
      <c r="E7" s="142"/>
      <c r="F7" s="7"/>
      <c r="G7" s="34"/>
      <c r="I7" s="182"/>
      <c r="J7" s="51"/>
      <c r="K7" s="181" t="s">
        <v>48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53</v>
      </c>
      <c r="D12" s="47"/>
      <c r="E12" s="48"/>
      <c r="F12" s="18" t="s">
        <v>10</v>
      </c>
      <c r="G12" s="35"/>
      <c r="H12" s="12"/>
      <c r="I12" s="182"/>
      <c r="J12" s="51"/>
      <c r="K12" s="51"/>
    </row>
    <row r="13" spans="1:57" ht="28.5" customHeight="1" thickBot="1">
      <c r="A13" s="78" t="s">
        <v>32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33</v>
      </c>
      <c r="C14" s="86"/>
      <c r="D14" s="87"/>
      <c r="E14" s="106"/>
      <c r="F14" s="106"/>
      <c r="G14" s="107" t="s">
        <v>34</v>
      </c>
      <c r="I14" s="182"/>
      <c r="J14" s="51"/>
      <c r="K14" s="51"/>
    </row>
    <row r="15" spans="1:57" ht="15.95" customHeight="1">
      <c r="A15" s="19"/>
      <c r="B15" s="186" t="s">
        <v>28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29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54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55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56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34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12</v>
      </c>
      <c r="B24" s="89"/>
      <c r="C24" s="90"/>
      <c r="D24" s="89" t="s">
        <v>13</v>
      </c>
      <c r="E24" s="89"/>
      <c r="F24" s="91" t="s">
        <v>14</v>
      </c>
      <c r="G24" s="92"/>
      <c r="I24" s="182"/>
      <c r="J24" s="51"/>
      <c r="K24" s="51"/>
    </row>
    <row r="25" spans="1:11">
      <c r="A25" s="93" t="s">
        <v>15</v>
      </c>
      <c r="B25" s="94"/>
      <c r="C25" s="95"/>
      <c r="D25" s="94" t="s">
        <v>15</v>
      </c>
      <c r="E25" s="94"/>
      <c r="F25" s="96" t="s">
        <v>15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57</v>
      </c>
      <c r="B27" s="154"/>
      <c r="C27" s="155"/>
      <c r="D27" s="156" t="s">
        <v>57</v>
      </c>
      <c r="E27" s="155"/>
      <c r="F27" s="156" t="s">
        <v>57</v>
      </c>
      <c r="G27" s="157"/>
      <c r="I27" s="182"/>
      <c r="J27" s="51"/>
      <c r="K27" s="51"/>
    </row>
    <row r="28" spans="1:11" ht="15.75" customHeight="1">
      <c r="A28" s="19" t="s">
        <v>16</v>
      </c>
      <c r="B28" s="23"/>
      <c r="C28" s="20"/>
      <c r="D28" s="12" t="s">
        <v>16</v>
      </c>
      <c r="E28" s="12"/>
      <c r="F28" s="21" t="s">
        <v>16</v>
      </c>
      <c r="G28" s="22"/>
      <c r="I28" s="182"/>
      <c r="J28" s="51"/>
      <c r="K28" s="51"/>
    </row>
    <row r="29" spans="1:11" ht="48.75" customHeight="1">
      <c r="A29" s="19" t="s">
        <v>17</v>
      </c>
      <c r="B29" s="12"/>
      <c r="C29" s="20"/>
      <c r="D29" s="21" t="s">
        <v>18</v>
      </c>
      <c r="E29" s="20"/>
      <c r="F29" s="24" t="s">
        <v>18</v>
      </c>
      <c r="G29" s="22"/>
      <c r="I29" s="182"/>
      <c r="J29" s="51"/>
      <c r="K29" s="51"/>
    </row>
    <row r="30" spans="1:11">
      <c r="A30" s="25" t="s">
        <v>19</v>
      </c>
      <c r="B30" s="26"/>
      <c r="C30" s="43"/>
      <c r="D30" s="26" t="s">
        <v>20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21</v>
      </c>
      <c r="B31" s="26"/>
      <c r="C31" s="43">
        <f>SazbaDPH1</f>
        <v>0</v>
      </c>
      <c r="D31" s="26" t="s">
        <v>22</v>
      </c>
      <c r="E31" s="27"/>
      <c r="F31" s="143">
        <f>PRODUCT(F30,C31/100)</f>
        <v>0</v>
      </c>
      <c r="G31" s="144"/>
    </row>
    <row r="32" spans="1:11">
      <c r="A32" s="25" t="s">
        <v>19</v>
      </c>
      <c r="B32" s="26"/>
      <c r="C32" s="43"/>
      <c r="D32" s="26" t="s">
        <v>22</v>
      </c>
      <c r="E32" s="27"/>
      <c r="F32" s="143">
        <v>0</v>
      </c>
      <c r="G32" s="144"/>
    </row>
    <row r="33" spans="1:11">
      <c r="A33" s="25" t="s">
        <v>21</v>
      </c>
      <c r="B33" s="26"/>
      <c r="C33" s="43">
        <f>SazbaDPH2</f>
        <v>0</v>
      </c>
      <c r="D33" s="26" t="s">
        <v>22</v>
      </c>
      <c r="E33" s="27"/>
      <c r="F33" s="160">
        <f>PRODUCT(F32,C33/100)</f>
        <v>0</v>
      </c>
      <c r="G33" s="161"/>
    </row>
    <row r="34" spans="1:11" ht="13.5" thickBot="1">
      <c r="A34" s="25" t="s">
        <v>31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23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30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24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25</v>
      </c>
      <c r="H1" s="64">
        <f>CisloRozpoctu</f>
        <v>0</v>
      </c>
      <c r="I1" s="65"/>
    </row>
    <row r="2" spans="1:10" ht="12" thickBot="1">
      <c r="A2" s="166" t="s">
        <v>26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"D1"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35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27</v>
      </c>
      <c r="B6" s="190"/>
      <c r="C6" s="191"/>
      <c r="D6" s="192"/>
      <c r="E6" s="193"/>
      <c r="F6" s="194" t="s">
        <v>58</v>
      </c>
      <c r="G6" s="194"/>
      <c r="H6" s="194"/>
      <c r="I6" s="195" t="s">
        <v>34</v>
      </c>
      <c r="J6" s="60"/>
    </row>
    <row r="7" spans="1:10">
      <c r="A7" s="201" t="s">
        <v>59</v>
      </c>
      <c r="B7" s="196" t="s">
        <v>60</v>
      </c>
      <c r="C7" s="197"/>
      <c r="D7" s="197"/>
      <c r="E7" s="198"/>
      <c r="F7" s="199" t="s">
        <v>28</v>
      </c>
      <c r="G7" s="199"/>
      <c r="H7" s="199"/>
      <c r="I7" s="202"/>
      <c r="J7" s="59"/>
    </row>
    <row r="8" spans="1:10">
      <c r="A8" s="201" t="s">
        <v>61</v>
      </c>
      <c r="B8" s="196" t="s">
        <v>62</v>
      </c>
      <c r="C8" s="197"/>
      <c r="D8" s="197"/>
      <c r="E8" s="198"/>
      <c r="F8" s="199" t="s">
        <v>28</v>
      </c>
      <c r="G8" s="199"/>
      <c r="H8" s="199"/>
      <c r="I8" s="202"/>
      <c r="J8" s="59"/>
    </row>
    <row r="9" spans="1:10">
      <c r="A9" s="201" t="s">
        <v>63</v>
      </c>
      <c r="B9" s="196" t="s">
        <v>64</v>
      </c>
      <c r="C9" s="197"/>
      <c r="D9" s="197"/>
      <c r="E9" s="198"/>
      <c r="F9" s="199" t="s">
        <v>28</v>
      </c>
      <c r="G9" s="199"/>
      <c r="H9" s="199"/>
      <c r="I9" s="202"/>
      <c r="J9" s="59"/>
    </row>
    <row r="10" spans="1:10">
      <c r="A10" s="201" t="s">
        <v>65</v>
      </c>
      <c r="B10" s="196" t="s">
        <v>66</v>
      </c>
      <c r="C10" s="197"/>
      <c r="D10" s="197"/>
      <c r="E10" s="198"/>
      <c r="F10" s="199" t="s">
        <v>28</v>
      </c>
      <c r="G10" s="199"/>
      <c r="H10" s="199"/>
      <c r="I10" s="202"/>
      <c r="J10" s="59"/>
    </row>
    <row r="11" spans="1:10">
      <c r="A11" s="201" t="s">
        <v>67</v>
      </c>
      <c r="B11" s="196" t="s">
        <v>68</v>
      </c>
      <c r="C11" s="197"/>
      <c r="D11" s="197"/>
      <c r="E11" s="198"/>
      <c r="F11" s="199" t="s">
        <v>28</v>
      </c>
      <c r="G11" s="199"/>
      <c r="H11" s="199"/>
      <c r="I11" s="202"/>
      <c r="J11" s="59"/>
    </row>
    <row r="12" spans="1:10">
      <c r="A12" s="201" t="s">
        <v>69</v>
      </c>
      <c r="B12" s="196" t="s">
        <v>70</v>
      </c>
      <c r="C12" s="197"/>
      <c r="D12" s="197"/>
      <c r="E12" s="198"/>
      <c r="F12" s="199" t="s">
        <v>28</v>
      </c>
      <c r="G12" s="199"/>
      <c r="H12" s="199"/>
      <c r="I12" s="202"/>
      <c r="J12" s="59"/>
    </row>
    <row r="13" spans="1:10">
      <c r="A13" s="201" t="s">
        <v>71</v>
      </c>
      <c r="B13" s="196" t="s">
        <v>72</v>
      </c>
      <c r="C13" s="197"/>
      <c r="D13" s="197"/>
      <c r="E13" s="198"/>
      <c r="F13" s="199" t="s">
        <v>28</v>
      </c>
      <c r="G13" s="199"/>
      <c r="H13" s="199"/>
      <c r="I13" s="202"/>
      <c r="J13" s="59"/>
    </row>
    <row r="14" spans="1:10">
      <c r="A14" s="201" t="s">
        <v>73</v>
      </c>
      <c r="B14" s="196" t="s">
        <v>74</v>
      </c>
      <c r="C14" s="197"/>
      <c r="D14" s="197"/>
      <c r="E14" s="198"/>
      <c r="F14" s="199" t="s">
        <v>28</v>
      </c>
      <c r="G14" s="199"/>
      <c r="H14" s="199"/>
      <c r="I14" s="202"/>
      <c r="J14" s="59"/>
    </row>
    <row r="15" spans="1:10">
      <c r="A15" s="201" t="s">
        <v>75</v>
      </c>
      <c r="B15" s="196" t="s">
        <v>11</v>
      </c>
      <c r="C15" s="197"/>
      <c r="D15" s="197"/>
      <c r="E15" s="198"/>
      <c r="F15" s="199" t="s">
        <v>28</v>
      </c>
      <c r="G15" s="199"/>
      <c r="H15" s="199"/>
      <c r="I15" s="202"/>
      <c r="J15" s="59"/>
    </row>
    <row r="16" spans="1:10">
      <c r="A16" s="201" t="s">
        <v>76</v>
      </c>
      <c r="B16" s="196" t="s">
        <v>77</v>
      </c>
      <c r="C16" s="197"/>
      <c r="D16" s="197"/>
      <c r="E16" s="198"/>
      <c r="F16" s="199" t="s">
        <v>28</v>
      </c>
      <c r="G16" s="199"/>
      <c r="H16" s="199"/>
      <c r="I16" s="202"/>
      <c r="J16" s="59"/>
    </row>
    <row r="17" spans="1:10">
      <c r="A17" s="201" t="s">
        <v>78</v>
      </c>
      <c r="B17" s="196" t="s">
        <v>79</v>
      </c>
      <c r="C17" s="197"/>
      <c r="D17" s="197"/>
      <c r="E17" s="198"/>
      <c r="F17" s="199" t="s">
        <v>28</v>
      </c>
      <c r="G17" s="199"/>
      <c r="H17" s="199"/>
      <c r="I17" s="202"/>
      <c r="J17" s="59"/>
    </row>
    <row r="18" spans="1:10">
      <c r="A18" s="201" t="s">
        <v>80</v>
      </c>
      <c r="B18" s="196" t="s">
        <v>81</v>
      </c>
      <c r="C18" s="197"/>
      <c r="D18" s="197"/>
      <c r="E18" s="198"/>
      <c r="F18" s="199" t="s">
        <v>28</v>
      </c>
      <c r="G18" s="199"/>
      <c r="H18" s="199"/>
      <c r="I18" s="202"/>
      <c r="J18" s="59"/>
    </row>
    <row r="19" spans="1:10">
      <c r="A19" s="201" t="s">
        <v>82</v>
      </c>
      <c r="B19" s="196" t="s">
        <v>83</v>
      </c>
      <c r="C19" s="197"/>
      <c r="D19" s="197"/>
      <c r="E19" s="198"/>
      <c r="F19" s="199" t="s">
        <v>28</v>
      </c>
      <c r="G19" s="199"/>
      <c r="H19" s="199"/>
      <c r="I19" s="202"/>
      <c r="J19" s="59"/>
    </row>
    <row r="20" spans="1:10">
      <c r="A20" s="201" t="s">
        <v>84</v>
      </c>
      <c r="B20" s="196" t="s">
        <v>85</v>
      </c>
      <c r="C20" s="197"/>
      <c r="D20" s="197"/>
      <c r="E20" s="198"/>
      <c r="F20" s="199" t="s">
        <v>28</v>
      </c>
      <c r="G20" s="199"/>
      <c r="H20" s="199"/>
      <c r="I20" s="202"/>
      <c r="J20" s="59"/>
    </row>
    <row r="21" spans="1:10">
      <c r="A21" s="201" t="s">
        <v>86</v>
      </c>
      <c r="B21" s="196" t="s">
        <v>87</v>
      </c>
      <c r="C21" s="197"/>
      <c r="D21" s="197"/>
      <c r="E21" s="198"/>
      <c r="F21" s="199" t="s">
        <v>29</v>
      </c>
      <c r="G21" s="199"/>
      <c r="H21" s="199"/>
      <c r="I21" s="202"/>
      <c r="J21" s="59"/>
    </row>
    <row r="22" spans="1:10">
      <c r="A22" s="201" t="s">
        <v>88</v>
      </c>
      <c r="B22" s="196" t="s">
        <v>89</v>
      </c>
      <c r="C22" s="197"/>
      <c r="D22" s="197"/>
      <c r="E22" s="198"/>
      <c r="F22" s="199" t="s">
        <v>29</v>
      </c>
      <c r="G22" s="199"/>
      <c r="H22" s="199"/>
      <c r="I22" s="202"/>
      <c r="J22" s="59"/>
    </row>
    <row r="23" spans="1:10">
      <c r="A23" s="201" t="s">
        <v>90</v>
      </c>
      <c r="B23" s="196" t="s">
        <v>91</v>
      </c>
      <c r="C23" s="197"/>
      <c r="D23" s="197"/>
      <c r="E23" s="198"/>
      <c r="F23" s="199" t="s">
        <v>29</v>
      </c>
      <c r="G23" s="199"/>
      <c r="H23" s="199"/>
      <c r="I23" s="202"/>
      <c r="J23" s="59"/>
    </row>
    <row r="24" spans="1:10">
      <c r="A24" s="201" t="s">
        <v>92</v>
      </c>
      <c r="B24" s="196" t="s">
        <v>93</v>
      </c>
      <c r="C24" s="197"/>
      <c r="D24" s="197"/>
      <c r="E24" s="198"/>
      <c r="F24" s="199" t="s">
        <v>29</v>
      </c>
      <c r="G24" s="199"/>
      <c r="H24" s="199"/>
      <c r="I24" s="202"/>
      <c r="J24" s="59"/>
    </row>
    <row r="25" spans="1:10">
      <c r="A25" s="201" t="s">
        <v>94</v>
      </c>
      <c r="B25" s="196" t="s">
        <v>95</v>
      </c>
      <c r="C25" s="197"/>
      <c r="D25" s="197"/>
      <c r="E25" s="198"/>
      <c r="F25" s="199" t="s">
        <v>29</v>
      </c>
      <c r="G25" s="199"/>
      <c r="H25" s="199"/>
      <c r="I25" s="202"/>
      <c r="J25" s="59"/>
    </row>
    <row r="26" spans="1:10">
      <c r="A26" s="201" t="s">
        <v>96</v>
      </c>
      <c r="B26" s="196" t="s">
        <v>97</v>
      </c>
      <c r="C26" s="197"/>
      <c r="D26" s="197"/>
      <c r="E26" s="198"/>
      <c r="F26" s="199" t="s">
        <v>29</v>
      </c>
      <c r="G26" s="199"/>
      <c r="H26" s="199"/>
      <c r="I26" s="202"/>
      <c r="J26" s="59"/>
    </row>
    <row r="27" spans="1:10">
      <c r="A27" s="201" t="s">
        <v>98</v>
      </c>
      <c r="B27" s="196" t="s">
        <v>99</v>
      </c>
      <c r="C27" s="197"/>
      <c r="D27" s="197"/>
      <c r="E27" s="198"/>
      <c r="F27" s="199" t="s">
        <v>29</v>
      </c>
      <c r="G27" s="199"/>
      <c r="H27" s="199"/>
      <c r="I27" s="202"/>
      <c r="J27" s="59"/>
    </row>
    <row r="28" spans="1:10">
      <c r="A28" s="201" t="s">
        <v>100</v>
      </c>
      <c r="B28" s="196" t="s">
        <v>101</v>
      </c>
      <c r="C28" s="197"/>
      <c r="D28" s="197"/>
      <c r="E28" s="198"/>
      <c r="F28" s="199" t="s">
        <v>29</v>
      </c>
      <c r="G28" s="199"/>
      <c r="H28" s="199"/>
      <c r="I28" s="202"/>
      <c r="J28" s="59"/>
    </row>
    <row r="29" spans="1:10">
      <c r="A29" s="201" t="s">
        <v>102</v>
      </c>
      <c r="B29" s="196" t="s">
        <v>103</v>
      </c>
      <c r="C29" s="197"/>
      <c r="D29" s="197"/>
      <c r="E29" s="198"/>
      <c r="F29" s="199" t="s">
        <v>29</v>
      </c>
      <c r="G29" s="199"/>
      <c r="H29" s="199"/>
      <c r="I29" s="202"/>
      <c r="J29" s="59"/>
    </row>
    <row r="30" spans="1:10">
      <c r="A30" s="201" t="s">
        <v>104</v>
      </c>
      <c r="B30" s="196" t="s">
        <v>105</v>
      </c>
      <c r="C30" s="197"/>
      <c r="D30" s="197"/>
      <c r="E30" s="198"/>
      <c r="F30" s="199" t="s">
        <v>106</v>
      </c>
      <c r="G30" s="199"/>
      <c r="H30" s="199"/>
      <c r="I30" s="202"/>
      <c r="J30" s="59"/>
    </row>
    <row r="31" spans="1:10" ht="12" thickBot="1">
      <c r="A31" s="203"/>
      <c r="B31" s="204" t="s">
        <v>107</v>
      </c>
      <c r="C31" s="205"/>
      <c r="D31" s="205"/>
      <c r="E31" s="206"/>
      <c r="F31" s="207"/>
      <c r="G31" s="207"/>
      <c r="H31" s="207"/>
      <c r="I31" s="208">
        <f>SUM(I7:I30)</f>
        <v>0</v>
      </c>
      <c r="J31" s="59"/>
    </row>
    <row r="32" spans="1:10">
      <c r="A32" s="189"/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36</v>
      </c>
      <c r="B1" s="171"/>
      <c r="C1" s="172"/>
      <c r="D1" s="171"/>
      <c r="E1" s="171"/>
      <c r="F1" s="171"/>
      <c r="G1" s="171"/>
    </row>
    <row r="2" spans="1:7" ht="13.5" thickTop="1">
      <c r="A2" s="117" t="s">
        <v>37</v>
      </c>
      <c r="B2" s="118"/>
      <c r="C2" s="173"/>
      <c r="D2" s="173"/>
      <c r="E2" s="173"/>
      <c r="F2" s="173"/>
      <c r="G2" s="174"/>
    </row>
    <row r="3" spans="1:7">
      <c r="A3" s="119" t="s">
        <v>38</v>
      </c>
      <c r="B3" s="120"/>
      <c r="C3" s="175"/>
      <c r="D3" s="175"/>
      <c r="E3" s="175"/>
      <c r="F3" s="175"/>
      <c r="G3" s="176"/>
    </row>
    <row r="4" spans="1:7" ht="13.5" thickBot="1">
      <c r="A4" s="121" t="s">
        <v>39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40</v>
      </c>
      <c r="B6" s="127" t="s">
        <v>41</v>
      </c>
      <c r="C6" s="128" t="s">
        <v>42</v>
      </c>
      <c r="D6" s="129" t="s">
        <v>43</v>
      </c>
      <c r="E6" s="130" t="s">
        <v>44</v>
      </c>
      <c r="F6" s="131" t="s">
        <v>45</v>
      </c>
      <c r="G6" s="132" t="s">
        <v>46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12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7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600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37</v>
      </c>
      <c r="B2" s="118" t="s">
        <v>47</v>
      </c>
      <c r="C2" s="224" t="s">
        <v>48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38</v>
      </c>
      <c r="B3" s="120" t="s">
        <v>49</v>
      </c>
      <c r="C3" s="225" t="s">
        <v>50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39</v>
      </c>
      <c r="B4" s="210" t="s">
        <v>51</v>
      </c>
      <c r="C4" s="226" t="s">
        <v>52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9"/>
      <c r="F5" s="116"/>
      <c r="G5" s="116"/>
      <c r="H5" s="116"/>
      <c r="I5" s="116"/>
      <c r="J5" s="116"/>
    </row>
    <row r="6" spans="1:60" ht="14.25" thickTop="1" thickBot="1">
      <c r="A6" s="221" t="s">
        <v>40</v>
      </c>
      <c r="B6" s="222" t="s">
        <v>41</v>
      </c>
      <c r="C6" s="217" t="s">
        <v>42</v>
      </c>
      <c r="D6" s="218" t="s">
        <v>43</v>
      </c>
      <c r="E6" s="260" t="s">
        <v>44</v>
      </c>
      <c r="F6" s="219" t="s">
        <v>45</v>
      </c>
      <c r="G6" s="220" t="s">
        <v>46</v>
      </c>
      <c r="H6" s="116"/>
      <c r="I6" s="116"/>
      <c r="J6" s="116"/>
    </row>
    <row r="7" spans="1:60">
      <c r="A7" s="243" t="s">
        <v>108</v>
      </c>
      <c r="B7" s="244" t="s">
        <v>59</v>
      </c>
      <c r="C7" s="245" t="s">
        <v>60</v>
      </c>
      <c r="D7" s="213"/>
      <c r="E7" s="261"/>
      <c r="F7" s="246">
        <f>SUM(G8:G9)</f>
        <v>0</v>
      </c>
      <c r="G7" s="247"/>
      <c r="H7" s="116"/>
      <c r="I7" s="116"/>
      <c r="J7" s="116"/>
    </row>
    <row r="8" spans="1:60" ht="22.5" outlineLevel="1">
      <c r="A8" s="238">
        <v>1</v>
      </c>
      <c r="B8" s="227" t="s">
        <v>109</v>
      </c>
      <c r="C8" s="253" t="s">
        <v>110</v>
      </c>
      <c r="D8" s="229" t="s">
        <v>111</v>
      </c>
      <c r="E8" s="262">
        <v>0</v>
      </c>
      <c r="F8" s="235"/>
      <c r="G8" s="240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8"/>
      <c r="B9" s="227"/>
      <c r="C9" s="254" t="s">
        <v>112</v>
      </c>
      <c r="D9" s="230"/>
      <c r="E9" s="234"/>
      <c r="F9" s="236"/>
      <c r="G9" s="241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9" t="s">
        <v>108</v>
      </c>
      <c r="B10" s="228" t="s">
        <v>61</v>
      </c>
      <c r="C10" s="255" t="s">
        <v>62</v>
      </c>
      <c r="D10" s="231"/>
      <c r="E10" s="263"/>
      <c r="F10" s="237">
        <f>SUM(G11:G35)</f>
        <v>0</v>
      </c>
      <c r="G10" s="242"/>
      <c r="H10" s="116"/>
      <c r="I10" s="116"/>
      <c r="J10" s="116"/>
    </row>
    <row r="11" spans="1:60" ht="33.75" outlineLevel="1">
      <c r="A11" s="238">
        <v>2</v>
      </c>
      <c r="B11" s="227" t="s">
        <v>113</v>
      </c>
      <c r="C11" s="253" t="s">
        <v>114</v>
      </c>
      <c r="D11" s="229" t="s">
        <v>115</v>
      </c>
      <c r="E11" s="262">
        <v>42.625</v>
      </c>
      <c r="F11" s="235"/>
      <c r="G11" s="240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22.5" outlineLevel="1">
      <c r="A12" s="238"/>
      <c r="B12" s="227"/>
      <c r="C12" s="254" t="s">
        <v>116</v>
      </c>
      <c r="D12" s="230"/>
      <c r="E12" s="234"/>
      <c r="F12" s="236"/>
      <c r="G12" s="241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23" t="str">
        <f>C12</f>
        <v>provedení infuzní clony pomocí silikonové mikroemulse výkaz výměr viz specifikace sanačních opatření.</v>
      </c>
      <c r="BB12" s="216"/>
      <c r="BC12" s="216"/>
      <c r="BD12" s="216"/>
      <c r="BE12" s="216"/>
      <c r="BF12" s="216"/>
      <c r="BG12" s="216"/>
      <c r="BH12" s="216"/>
    </row>
    <row r="13" spans="1:60" outlineLevel="1">
      <c r="A13" s="238"/>
      <c r="B13" s="227"/>
      <c r="C13" s="256" t="s">
        <v>117</v>
      </c>
      <c r="D13" s="232"/>
      <c r="E13" s="264">
        <v>42.625</v>
      </c>
      <c r="F13" s="235"/>
      <c r="G13" s="240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ht="22.5" outlineLevel="1">
      <c r="A14" s="238">
        <v>3</v>
      </c>
      <c r="B14" s="227" t="s">
        <v>118</v>
      </c>
      <c r="C14" s="253" t="s">
        <v>119</v>
      </c>
      <c r="D14" s="229" t="s">
        <v>115</v>
      </c>
      <c r="E14" s="262">
        <v>37.875</v>
      </c>
      <c r="F14" s="235"/>
      <c r="G14" s="240">
        <f>E14*F14</f>
        <v>0</v>
      </c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8"/>
      <c r="B15" s="227"/>
      <c r="C15" s="254" t="s">
        <v>120</v>
      </c>
      <c r="D15" s="230"/>
      <c r="E15" s="234"/>
      <c r="F15" s="236"/>
      <c r="G15" s="241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23" t="str">
        <f>C15</f>
        <v>- hloubková penetrace</v>
      </c>
      <c r="BB15" s="216"/>
      <c r="BC15" s="216"/>
      <c r="BD15" s="216"/>
      <c r="BE15" s="216"/>
      <c r="BF15" s="216"/>
      <c r="BG15" s="216"/>
      <c r="BH15" s="216"/>
    </row>
    <row r="16" spans="1:60" outlineLevel="1">
      <c r="A16" s="238"/>
      <c r="B16" s="227"/>
      <c r="C16" s="254" t="s">
        <v>121</v>
      </c>
      <c r="D16" s="230"/>
      <c r="E16" s="234"/>
      <c r="F16" s="236"/>
      <c r="G16" s="241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23" t="str">
        <f>C16</f>
        <v>- utěsnění paropropustnou sulfatostálou hydroizolační stěrkou</v>
      </c>
      <c r="BB16" s="216"/>
      <c r="BC16" s="216"/>
      <c r="BD16" s="216"/>
      <c r="BE16" s="216"/>
      <c r="BF16" s="216"/>
      <c r="BG16" s="216"/>
      <c r="BH16" s="216"/>
    </row>
    <row r="17" spans="1:60" outlineLevel="1">
      <c r="A17" s="238"/>
      <c r="B17" s="227"/>
      <c r="C17" s="256" t="s">
        <v>122</v>
      </c>
      <c r="D17" s="232"/>
      <c r="E17" s="264">
        <v>37.875</v>
      </c>
      <c r="F17" s="235"/>
      <c r="G17" s="240"/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2.5" outlineLevel="1">
      <c r="A18" s="238">
        <v>4</v>
      </c>
      <c r="B18" s="227" t="s">
        <v>123</v>
      </c>
      <c r="C18" s="253" t="s">
        <v>124</v>
      </c>
      <c r="D18" s="229" t="s">
        <v>115</v>
      </c>
      <c r="E18" s="262">
        <v>26.875</v>
      </c>
      <c r="F18" s="235"/>
      <c r="G18" s="240">
        <f>E18*F18</f>
        <v>0</v>
      </c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8"/>
      <c r="B19" s="227"/>
      <c r="C19" s="254" t="s">
        <v>120</v>
      </c>
      <c r="D19" s="230"/>
      <c r="E19" s="234"/>
      <c r="F19" s="236"/>
      <c r="G19" s="241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23" t="str">
        <f>C19</f>
        <v>- hloubková penetrace</v>
      </c>
      <c r="BB19" s="216"/>
      <c r="BC19" s="216"/>
      <c r="BD19" s="216"/>
      <c r="BE19" s="216"/>
      <c r="BF19" s="216"/>
      <c r="BG19" s="216"/>
      <c r="BH19" s="216"/>
    </row>
    <row r="20" spans="1:60" outlineLevel="1">
      <c r="A20" s="238"/>
      <c r="B20" s="227"/>
      <c r="C20" s="254" t="s">
        <v>125</v>
      </c>
      <c r="D20" s="230"/>
      <c r="E20" s="234"/>
      <c r="F20" s="236"/>
      <c r="G20" s="241"/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23" t="str">
        <f>C20</f>
        <v>- vyrovnání nerovností sulfatostálou rychlotuhn.hmotou</v>
      </c>
      <c r="BB20" s="216"/>
      <c r="BC20" s="216"/>
      <c r="BD20" s="216"/>
      <c r="BE20" s="216"/>
      <c r="BF20" s="216"/>
      <c r="BG20" s="216"/>
      <c r="BH20" s="216"/>
    </row>
    <row r="21" spans="1:60" outlineLevel="1">
      <c r="A21" s="238"/>
      <c r="B21" s="227"/>
      <c r="C21" s="254" t="s">
        <v>121</v>
      </c>
      <c r="D21" s="230"/>
      <c r="E21" s="234"/>
      <c r="F21" s="236"/>
      <c r="G21" s="241"/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23" t="str">
        <f>C21</f>
        <v>- utěsnění paropropustnou sulfatostálou hydroizolační stěrkou</v>
      </c>
      <c r="BB21" s="216"/>
      <c r="BC21" s="216"/>
      <c r="BD21" s="216"/>
      <c r="BE21" s="216"/>
      <c r="BF21" s="216"/>
      <c r="BG21" s="216"/>
      <c r="BH21" s="216"/>
    </row>
    <row r="22" spans="1:60" outlineLevel="1">
      <c r="A22" s="238"/>
      <c r="B22" s="227"/>
      <c r="C22" s="256" t="s">
        <v>126</v>
      </c>
      <c r="D22" s="232"/>
      <c r="E22" s="264">
        <v>26.875</v>
      </c>
      <c r="F22" s="235"/>
      <c r="G22" s="240"/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ht="22.5" outlineLevel="1">
      <c r="A23" s="238">
        <v>5</v>
      </c>
      <c r="B23" s="227" t="s">
        <v>127</v>
      </c>
      <c r="C23" s="253" t="s">
        <v>128</v>
      </c>
      <c r="D23" s="229" t="s">
        <v>115</v>
      </c>
      <c r="E23" s="262">
        <v>89.25</v>
      </c>
      <c r="F23" s="235"/>
      <c r="G23" s="240">
        <f>E23*F23</f>
        <v>0</v>
      </c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38"/>
      <c r="B24" s="227"/>
      <c r="C24" s="254" t="s">
        <v>129</v>
      </c>
      <c r="D24" s="230"/>
      <c r="E24" s="234"/>
      <c r="F24" s="236"/>
      <c r="G24" s="241"/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23" t="str">
        <f>C24</f>
        <v>- sanační podhoz</v>
      </c>
      <c r="BB24" s="216"/>
      <c r="BC24" s="216"/>
      <c r="BD24" s="216"/>
      <c r="BE24" s="216"/>
      <c r="BF24" s="216"/>
      <c r="BG24" s="216"/>
      <c r="BH24" s="216"/>
    </row>
    <row r="25" spans="1:60" outlineLevel="1">
      <c r="A25" s="238"/>
      <c r="B25" s="227"/>
      <c r="C25" s="254" t="s">
        <v>130</v>
      </c>
      <c r="D25" s="230"/>
      <c r="E25" s="234"/>
      <c r="F25" s="236"/>
      <c r="G25" s="241"/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23" t="str">
        <f>C25</f>
        <v>- jádrová sanační omítka 25 mm</v>
      </c>
      <c r="BB25" s="216"/>
      <c r="BC25" s="216"/>
      <c r="BD25" s="216"/>
      <c r="BE25" s="216"/>
      <c r="BF25" s="216"/>
      <c r="BG25" s="216"/>
      <c r="BH25" s="216"/>
    </row>
    <row r="26" spans="1:60" outlineLevel="1">
      <c r="A26" s="238"/>
      <c r="B26" s="227"/>
      <c r="C26" s="254" t="s">
        <v>131</v>
      </c>
      <c r="D26" s="230"/>
      <c r="E26" s="234"/>
      <c r="F26" s="236"/>
      <c r="G26" s="241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23" t="str">
        <f>C26</f>
        <v>- sanační štuk tl.2,0 mm</v>
      </c>
      <c r="BB26" s="216"/>
      <c r="BC26" s="216"/>
      <c r="BD26" s="216"/>
      <c r="BE26" s="216"/>
      <c r="BF26" s="216"/>
      <c r="BG26" s="216"/>
      <c r="BH26" s="216"/>
    </row>
    <row r="27" spans="1:60" outlineLevel="1">
      <c r="A27" s="238"/>
      <c r="B27" s="227"/>
      <c r="C27" s="256" t="s">
        <v>132</v>
      </c>
      <c r="D27" s="232"/>
      <c r="E27" s="264">
        <v>89.25</v>
      </c>
      <c r="F27" s="235"/>
      <c r="G27" s="240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2.5" outlineLevel="1">
      <c r="A28" s="238">
        <v>6</v>
      </c>
      <c r="B28" s="227" t="s">
        <v>133</v>
      </c>
      <c r="C28" s="253" t="s">
        <v>134</v>
      </c>
      <c r="D28" s="229" t="s">
        <v>115</v>
      </c>
      <c r="E28" s="262">
        <v>37.875</v>
      </c>
      <c r="F28" s="235"/>
      <c r="G28" s="240">
        <f>E28*F28</f>
        <v>0</v>
      </c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8"/>
      <c r="B29" s="227"/>
      <c r="C29" s="254" t="s">
        <v>129</v>
      </c>
      <c r="D29" s="230"/>
      <c r="E29" s="234"/>
      <c r="F29" s="236"/>
      <c r="G29" s="241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23" t="str">
        <f>C29</f>
        <v>- sanační podhoz</v>
      </c>
      <c r="BB29" s="216"/>
      <c r="BC29" s="216"/>
      <c r="BD29" s="216"/>
      <c r="BE29" s="216"/>
      <c r="BF29" s="216"/>
      <c r="BG29" s="216"/>
      <c r="BH29" s="216"/>
    </row>
    <row r="30" spans="1:60" outlineLevel="1">
      <c r="A30" s="238"/>
      <c r="B30" s="227"/>
      <c r="C30" s="254" t="s">
        <v>135</v>
      </c>
      <c r="D30" s="230"/>
      <c r="E30" s="234"/>
      <c r="F30" s="236"/>
      <c r="G30" s="241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23" t="str">
        <f>C30</f>
        <v>- jádrová VC omítka 25 mm s přídavkem provzdušňovací a hydrofobní přísady</v>
      </c>
      <c r="BB30" s="216"/>
      <c r="BC30" s="216"/>
      <c r="BD30" s="216"/>
      <c r="BE30" s="216"/>
      <c r="BF30" s="216"/>
      <c r="BG30" s="216"/>
      <c r="BH30" s="216"/>
    </row>
    <row r="31" spans="1:60" outlineLevel="1">
      <c r="A31" s="238"/>
      <c r="B31" s="227"/>
      <c r="C31" s="256" t="s">
        <v>136</v>
      </c>
      <c r="D31" s="232"/>
      <c r="E31" s="264">
        <v>37.875</v>
      </c>
      <c r="F31" s="235"/>
      <c r="G31" s="240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1">
      <c r="A32" s="238">
        <v>7</v>
      </c>
      <c r="B32" s="227" t="s">
        <v>137</v>
      </c>
      <c r="C32" s="253" t="s">
        <v>138</v>
      </c>
      <c r="D32" s="229" t="s">
        <v>115</v>
      </c>
      <c r="E32" s="262">
        <v>127.125</v>
      </c>
      <c r="F32" s="235"/>
      <c r="G32" s="240">
        <f>E32*F32</f>
        <v>0</v>
      </c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8"/>
      <c r="B33" s="227"/>
      <c r="C33" s="254" t="s">
        <v>139</v>
      </c>
      <c r="D33" s="230"/>
      <c r="E33" s="234"/>
      <c r="F33" s="236"/>
      <c r="G33" s="241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23" t="str">
        <f>C33</f>
        <v>výkaz výměr viz specifikace sanačních opatření.</v>
      </c>
      <c r="BB33" s="216"/>
      <c r="BC33" s="216"/>
      <c r="BD33" s="216"/>
      <c r="BE33" s="216"/>
      <c r="BF33" s="216"/>
      <c r="BG33" s="216"/>
      <c r="BH33" s="216"/>
    </row>
    <row r="34" spans="1:60" outlineLevel="1">
      <c r="A34" s="238"/>
      <c r="B34" s="227"/>
      <c r="C34" s="256" t="s">
        <v>140</v>
      </c>
      <c r="D34" s="232"/>
      <c r="E34" s="264">
        <v>89.25</v>
      </c>
      <c r="F34" s="235"/>
      <c r="G34" s="240"/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>
      <c r="A35" s="238"/>
      <c r="B35" s="227"/>
      <c r="C35" s="256" t="s">
        <v>141</v>
      </c>
      <c r="D35" s="232"/>
      <c r="E35" s="264">
        <v>37.875</v>
      </c>
      <c r="F35" s="235"/>
      <c r="G35" s="240"/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>
      <c r="A36" s="239" t="s">
        <v>108</v>
      </c>
      <c r="B36" s="228" t="s">
        <v>63</v>
      </c>
      <c r="C36" s="255" t="s">
        <v>64</v>
      </c>
      <c r="D36" s="231"/>
      <c r="E36" s="263"/>
      <c r="F36" s="237">
        <f>SUM(G37:G46)</f>
        <v>0</v>
      </c>
      <c r="G36" s="242"/>
      <c r="H36" s="116"/>
      <c r="I36" s="116"/>
      <c r="J36" s="116"/>
    </row>
    <row r="37" spans="1:60" outlineLevel="1">
      <c r="A37" s="238">
        <v>8</v>
      </c>
      <c r="B37" s="227" t="s">
        <v>142</v>
      </c>
      <c r="C37" s="253" t="s">
        <v>143</v>
      </c>
      <c r="D37" s="229" t="s">
        <v>115</v>
      </c>
      <c r="E37" s="262">
        <v>4.2</v>
      </c>
      <c r="F37" s="235"/>
      <c r="G37" s="240">
        <f>E37*F37</f>
        <v>0</v>
      </c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>
      <c r="A38" s="238"/>
      <c r="B38" s="227"/>
      <c r="C38" s="256" t="s">
        <v>144</v>
      </c>
      <c r="D38" s="232"/>
      <c r="E38" s="264">
        <v>4.2</v>
      </c>
      <c r="F38" s="235"/>
      <c r="G38" s="240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22.5" outlineLevel="1">
      <c r="A39" s="238">
        <v>9</v>
      </c>
      <c r="B39" s="227" t="s">
        <v>145</v>
      </c>
      <c r="C39" s="253" t="s">
        <v>146</v>
      </c>
      <c r="D39" s="229" t="s">
        <v>115</v>
      </c>
      <c r="E39" s="262">
        <v>2.64</v>
      </c>
      <c r="F39" s="235"/>
      <c r="G39" s="240">
        <f>E39*F39</f>
        <v>0</v>
      </c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>
      <c r="A40" s="238"/>
      <c r="B40" s="227"/>
      <c r="C40" s="256" t="s">
        <v>147</v>
      </c>
      <c r="D40" s="232"/>
      <c r="E40" s="264">
        <v>2.64</v>
      </c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ht="22.5" outlineLevel="1">
      <c r="A41" s="238">
        <v>10</v>
      </c>
      <c r="B41" s="227" t="s">
        <v>148</v>
      </c>
      <c r="C41" s="253" t="s">
        <v>149</v>
      </c>
      <c r="D41" s="229" t="s">
        <v>115</v>
      </c>
      <c r="E41" s="262">
        <v>0.96</v>
      </c>
      <c r="F41" s="235"/>
      <c r="G41" s="240">
        <f>E41*F41</f>
        <v>0</v>
      </c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38"/>
      <c r="B42" s="227"/>
      <c r="C42" s="256" t="s">
        <v>150</v>
      </c>
      <c r="D42" s="232"/>
      <c r="E42" s="264">
        <v>0.96</v>
      </c>
      <c r="F42" s="235"/>
      <c r="G42" s="240"/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38">
        <v>11</v>
      </c>
      <c r="B43" s="227" t="s">
        <v>151</v>
      </c>
      <c r="C43" s="253" t="s">
        <v>152</v>
      </c>
      <c r="D43" s="229" t="s">
        <v>153</v>
      </c>
      <c r="E43" s="262">
        <v>10.5</v>
      </c>
      <c r="F43" s="235"/>
      <c r="G43" s="240">
        <f>E43*F43</f>
        <v>0</v>
      </c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38"/>
      <c r="B44" s="227"/>
      <c r="C44" s="256" t="s">
        <v>154</v>
      </c>
      <c r="D44" s="232"/>
      <c r="E44" s="264">
        <v>10.5</v>
      </c>
      <c r="F44" s="235"/>
      <c r="G44" s="240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>
      <c r="A45" s="238">
        <v>12</v>
      </c>
      <c r="B45" s="227" t="s">
        <v>155</v>
      </c>
      <c r="C45" s="253" t="s">
        <v>156</v>
      </c>
      <c r="D45" s="229" t="s">
        <v>153</v>
      </c>
      <c r="E45" s="262">
        <v>11.25</v>
      </c>
      <c r="F45" s="235"/>
      <c r="G45" s="240">
        <f>E45*F45</f>
        <v>0</v>
      </c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>
      <c r="A46" s="238"/>
      <c r="B46" s="227"/>
      <c r="C46" s="256" t="s">
        <v>157</v>
      </c>
      <c r="D46" s="232"/>
      <c r="E46" s="264">
        <v>11.25</v>
      </c>
      <c r="F46" s="235"/>
      <c r="G46" s="240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>
      <c r="A47" s="239" t="s">
        <v>108</v>
      </c>
      <c r="B47" s="228" t="s">
        <v>65</v>
      </c>
      <c r="C47" s="255" t="s">
        <v>66</v>
      </c>
      <c r="D47" s="231"/>
      <c r="E47" s="263"/>
      <c r="F47" s="237">
        <f>SUM(G48:G53)</f>
        <v>0</v>
      </c>
      <c r="G47" s="242"/>
      <c r="H47" s="116"/>
      <c r="I47" s="116"/>
      <c r="J47" s="116"/>
    </row>
    <row r="48" spans="1:60" ht="22.5" outlineLevel="1">
      <c r="A48" s="238">
        <v>13</v>
      </c>
      <c r="B48" s="227" t="s">
        <v>158</v>
      </c>
      <c r="C48" s="253" t="s">
        <v>159</v>
      </c>
      <c r="D48" s="229" t="s">
        <v>160</v>
      </c>
      <c r="E48" s="262">
        <v>1.3</v>
      </c>
      <c r="F48" s="235"/>
      <c r="G48" s="240">
        <f>E48*F48</f>
        <v>0</v>
      </c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38"/>
      <c r="B49" s="227"/>
      <c r="C49" s="256" t="s">
        <v>161</v>
      </c>
      <c r="D49" s="232"/>
      <c r="E49" s="264">
        <v>1.3</v>
      </c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22.5" outlineLevel="1">
      <c r="A50" s="238">
        <v>14</v>
      </c>
      <c r="B50" s="227" t="s">
        <v>162</v>
      </c>
      <c r="C50" s="253" t="s">
        <v>163</v>
      </c>
      <c r="D50" s="229" t="s">
        <v>164</v>
      </c>
      <c r="E50" s="262">
        <v>4.3419999999999996</v>
      </c>
      <c r="F50" s="235"/>
      <c r="G50" s="240">
        <f>E50*F50</f>
        <v>0</v>
      </c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>
      <c r="A51" s="238"/>
      <c r="B51" s="227"/>
      <c r="C51" s="256" t="s">
        <v>165</v>
      </c>
      <c r="D51" s="232"/>
      <c r="E51" s="264">
        <v>4.34</v>
      </c>
      <c r="F51" s="235"/>
      <c r="G51" s="240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38">
        <v>15</v>
      </c>
      <c r="B52" s="227" t="s">
        <v>166</v>
      </c>
      <c r="C52" s="253" t="s">
        <v>167</v>
      </c>
      <c r="D52" s="229" t="s">
        <v>115</v>
      </c>
      <c r="E52" s="262">
        <v>15.6</v>
      </c>
      <c r="F52" s="235"/>
      <c r="G52" s="240">
        <f>E52*F52</f>
        <v>0</v>
      </c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38"/>
      <c r="B53" s="227"/>
      <c r="C53" s="256" t="s">
        <v>168</v>
      </c>
      <c r="D53" s="232"/>
      <c r="E53" s="264">
        <v>15.6</v>
      </c>
      <c r="F53" s="235"/>
      <c r="G53" s="240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>
      <c r="A54" s="239" t="s">
        <v>108</v>
      </c>
      <c r="B54" s="228" t="s">
        <v>67</v>
      </c>
      <c r="C54" s="255" t="s">
        <v>68</v>
      </c>
      <c r="D54" s="231"/>
      <c r="E54" s="263"/>
      <c r="F54" s="237">
        <f>SUM(G55:G68)</f>
        <v>0</v>
      </c>
      <c r="G54" s="242"/>
    </row>
    <row r="55" spans="1:60" outlineLevel="1">
      <c r="A55" s="238">
        <v>16</v>
      </c>
      <c r="B55" s="227" t="s">
        <v>169</v>
      </c>
      <c r="C55" s="253" t="s">
        <v>170</v>
      </c>
      <c r="D55" s="229" t="s">
        <v>115</v>
      </c>
      <c r="E55" s="262">
        <v>33.22</v>
      </c>
      <c r="F55" s="235"/>
      <c r="G55" s="240">
        <f>E55*F55</f>
        <v>0</v>
      </c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38"/>
      <c r="B56" s="227"/>
      <c r="C56" s="256" t="s">
        <v>171</v>
      </c>
      <c r="D56" s="232"/>
      <c r="E56" s="264">
        <v>33.22</v>
      </c>
      <c r="F56" s="235"/>
      <c r="G56" s="240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ht="22.5" outlineLevel="1">
      <c r="A57" s="238">
        <v>17</v>
      </c>
      <c r="B57" s="227" t="s">
        <v>172</v>
      </c>
      <c r="C57" s="253" t="s">
        <v>173</v>
      </c>
      <c r="D57" s="229" t="s">
        <v>111</v>
      </c>
      <c r="E57" s="262">
        <v>5</v>
      </c>
      <c r="F57" s="235"/>
      <c r="G57" s="240">
        <f>E57*F57</f>
        <v>0</v>
      </c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>
      <c r="A58" s="238"/>
      <c r="B58" s="227"/>
      <c r="C58" s="256" t="s">
        <v>174</v>
      </c>
      <c r="D58" s="232"/>
      <c r="E58" s="264">
        <v>3</v>
      </c>
      <c r="F58" s="235"/>
      <c r="G58" s="240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8"/>
      <c r="B59" s="227"/>
      <c r="C59" s="256" t="s">
        <v>175</v>
      </c>
      <c r="D59" s="232"/>
      <c r="E59" s="264">
        <v>2</v>
      </c>
      <c r="F59" s="235"/>
      <c r="G59" s="240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ht="22.5" outlineLevel="1">
      <c r="A60" s="238">
        <v>18</v>
      </c>
      <c r="B60" s="227" t="s">
        <v>176</v>
      </c>
      <c r="C60" s="253" t="s">
        <v>177</v>
      </c>
      <c r="D60" s="229" t="s">
        <v>111</v>
      </c>
      <c r="E60" s="262">
        <v>2</v>
      </c>
      <c r="F60" s="235"/>
      <c r="G60" s="240">
        <f>E60*F60</f>
        <v>0</v>
      </c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38"/>
      <c r="B61" s="227"/>
      <c r="C61" s="256" t="s">
        <v>175</v>
      </c>
      <c r="D61" s="232"/>
      <c r="E61" s="264">
        <v>2</v>
      </c>
      <c r="F61" s="235"/>
      <c r="G61" s="240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ht="22.5" outlineLevel="1">
      <c r="A62" s="238">
        <v>19</v>
      </c>
      <c r="B62" s="227" t="s">
        <v>178</v>
      </c>
      <c r="C62" s="253" t="s">
        <v>179</v>
      </c>
      <c r="D62" s="229" t="s">
        <v>153</v>
      </c>
      <c r="E62" s="262">
        <v>19.2</v>
      </c>
      <c r="F62" s="235"/>
      <c r="G62" s="240">
        <f>E62*F62</f>
        <v>0</v>
      </c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8"/>
      <c r="B63" s="227"/>
      <c r="C63" s="256" t="s">
        <v>180</v>
      </c>
      <c r="D63" s="232"/>
      <c r="E63" s="264">
        <v>19.2</v>
      </c>
      <c r="F63" s="235"/>
      <c r="G63" s="240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ht="22.5" outlineLevel="1">
      <c r="A64" s="238">
        <v>20</v>
      </c>
      <c r="B64" s="227" t="s">
        <v>181</v>
      </c>
      <c r="C64" s="253" t="s">
        <v>182</v>
      </c>
      <c r="D64" s="229" t="s">
        <v>115</v>
      </c>
      <c r="E64" s="262">
        <v>21.5</v>
      </c>
      <c r="F64" s="235"/>
      <c r="G64" s="240">
        <f>E64*F64</f>
        <v>0</v>
      </c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8"/>
      <c r="B65" s="227"/>
      <c r="C65" s="254" t="s">
        <v>183</v>
      </c>
      <c r="D65" s="230"/>
      <c r="E65" s="234"/>
      <c r="F65" s="236"/>
      <c r="G65" s="241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23" t="str">
        <f>C65</f>
        <v>výkaz výměr viz specifikace sanačních opatření</v>
      </c>
      <c r="BB65" s="216"/>
      <c r="BC65" s="216"/>
      <c r="BD65" s="216"/>
      <c r="BE65" s="216"/>
      <c r="BF65" s="216"/>
      <c r="BG65" s="216"/>
      <c r="BH65" s="216"/>
    </row>
    <row r="66" spans="1:60" ht="22.5" outlineLevel="1">
      <c r="A66" s="238">
        <v>21</v>
      </c>
      <c r="B66" s="227" t="s">
        <v>184</v>
      </c>
      <c r="C66" s="253" t="s">
        <v>185</v>
      </c>
      <c r="D66" s="229" t="s">
        <v>115</v>
      </c>
      <c r="E66" s="262">
        <v>23.13</v>
      </c>
      <c r="F66" s="235"/>
      <c r="G66" s="240">
        <f>E66*F66</f>
        <v>0</v>
      </c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ht="22.5" outlineLevel="1">
      <c r="A67" s="238"/>
      <c r="B67" s="227"/>
      <c r="C67" s="256" t="s">
        <v>186</v>
      </c>
      <c r="D67" s="232"/>
      <c r="E67" s="264">
        <v>18</v>
      </c>
      <c r="F67" s="235"/>
      <c r="G67" s="240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38"/>
      <c r="B68" s="227"/>
      <c r="C68" s="256" t="s">
        <v>187</v>
      </c>
      <c r="D68" s="232"/>
      <c r="E68" s="264">
        <v>5.13</v>
      </c>
      <c r="F68" s="235"/>
      <c r="G68" s="240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>
      <c r="A69" s="239" t="s">
        <v>108</v>
      </c>
      <c r="B69" s="228" t="s">
        <v>69</v>
      </c>
      <c r="C69" s="255" t="s">
        <v>70</v>
      </c>
      <c r="D69" s="231"/>
      <c r="E69" s="263"/>
      <c r="F69" s="237">
        <f>SUM(G70:G149)</f>
        <v>0</v>
      </c>
      <c r="G69" s="242"/>
    </row>
    <row r="70" spans="1:60" outlineLevel="1">
      <c r="A70" s="238">
        <v>22</v>
      </c>
      <c r="B70" s="227" t="s">
        <v>188</v>
      </c>
      <c r="C70" s="253" t="s">
        <v>189</v>
      </c>
      <c r="D70" s="229" t="s">
        <v>115</v>
      </c>
      <c r="E70" s="262">
        <v>33.22</v>
      </c>
      <c r="F70" s="235"/>
      <c r="G70" s="240">
        <f>E70*F70</f>
        <v>0</v>
      </c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8"/>
      <c r="B71" s="227"/>
      <c r="C71" s="256" t="s">
        <v>171</v>
      </c>
      <c r="D71" s="232"/>
      <c r="E71" s="264">
        <v>33.22</v>
      </c>
      <c r="F71" s="235"/>
      <c r="G71" s="240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8">
        <v>23</v>
      </c>
      <c r="B72" s="227" t="s">
        <v>190</v>
      </c>
      <c r="C72" s="253" t="s">
        <v>191</v>
      </c>
      <c r="D72" s="229" t="s">
        <v>153</v>
      </c>
      <c r="E72" s="262">
        <v>32</v>
      </c>
      <c r="F72" s="235"/>
      <c r="G72" s="240">
        <f>E72*F72</f>
        <v>0</v>
      </c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ht="22.5" outlineLevel="1">
      <c r="A73" s="238">
        <v>24</v>
      </c>
      <c r="B73" s="227" t="s">
        <v>192</v>
      </c>
      <c r="C73" s="253" t="s">
        <v>193</v>
      </c>
      <c r="D73" s="229" t="s">
        <v>115</v>
      </c>
      <c r="E73" s="262">
        <v>19.95</v>
      </c>
      <c r="F73" s="235"/>
      <c r="G73" s="240">
        <f>E73*F73</f>
        <v>0</v>
      </c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8"/>
      <c r="B74" s="227"/>
      <c r="C74" s="254" t="s">
        <v>194</v>
      </c>
      <c r="D74" s="230"/>
      <c r="E74" s="234"/>
      <c r="F74" s="236"/>
      <c r="G74" s="241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23" t="str">
        <f>C74</f>
        <v>Zapravení po otlučeném obkladu pod zateplení.</v>
      </c>
      <c r="BB74" s="216"/>
      <c r="BC74" s="216"/>
      <c r="BD74" s="216"/>
      <c r="BE74" s="216"/>
      <c r="BF74" s="216"/>
      <c r="BG74" s="216"/>
      <c r="BH74" s="216"/>
    </row>
    <row r="75" spans="1:60" outlineLevel="1">
      <c r="A75" s="238"/>
      <c r="B75" s="227"/>
      <c r="C75" s="256" t="s">
        <v>195</v>
      </c>
      <c r="D75" s="232"/>
      <c r="E75" s="264">
        <v>19.95</v>
      </c>
      <c r="F75" s="235"/>
      <c r="G75" s="240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ht="22.5" outlineLevel="1">
      <c r="A76" s="238">
        <v>25</v>
      </c>
      <c r="B76" s="227" t="s">
        <v>196</v>
      </c>
      <c r="C76" s="253" t="s">
        <v>197</v>
      </c>
      <c r="D76" s="229" t="s">
        <v>115</v>
      </c>
      <c r="E76" s="262">
        <v>471.32799999999997</v>
      </c>
      <c r="F76" s="235"/>
      <c r="G76" s="240">
        <f>E76*F76</f>
        <v>0</v>
      </c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8"/>
      <c r="B77" s="227"/>
      <c r="C77" s="254" t="s">
        <v>198</v>
      </c>
      <c r="D77" s="230"/>
      <c r="E77" s="234"/>
      <c r="F77" s="236"/>
      <c r="G77" s="241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23" t="str">
        <f>C77</f>
        <v>Sokl pod tereném po odstranění možné přizdívky.</v>
      </c>
      <c r="BB77" s="216"/>
      <c r="BC77" s="216"/>
      <c r="BD77" s="216"/>
      <c r="BE77" s="216"/>
      <c r="BF77" s="216"/>
      <c r="BG77" s="216"/>
      <c r="BH77" s="216"/>
    </row>
    <row r="78" spans="1:60" outlineLevel="1">
      <c r="A78" s="238"/>
      <c r="B78" s="227"/>
      <c r="C78" s="256" t="s">
        <v>199</v>
      </c>
      <c r="D78" s="232"/>
      <c r="E78" s="264">
        <v>39.9</v>
      </c>
      <c r="F78" s="235"/>
      <c r="G78" s="240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8"/>
      <c r="B79" s="227"/>
      <c r="C79" s="256" t="s">
        <v>200</v>
      </c>
      <c r="D79" s="232"/>
      <c r="E79" s="264"/>
      <c r="F79" s="235"/>
      <c r="G79" s="240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38"/>
      <c r="B80" s="227"/>
      <c r="C80" s="256" t="s">
        <v>201</v>
      </c>
      <c r="D80" s="232"/>
      <c r="E80" s="264"/>
      <c r="F80" s="235"/>
      <c r="G80" s="240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ht="22.5" outlineLevel="1">
      <c r="A81" s="238"/>
      <c r="B81" s="227"/>
      <c r="C81" s="256" t="s">
        <v>186</v>
      </c>
      <c r="D81" s="232"/>
      <c r="E81" s="264">
        <v>18</v>
      </c>
      <c r="F81" s="235"/>
      <c r="G81" s="240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8"/>
      <c r="B82" s="227"/>
      <c r="C82" s="256" t="s">
        <v>202</v>
      </c>
      <c r="D82" s="232"/>
      <c r="E82" s="264">
        <v>2.0699999999999998</v>
      </c>
      <c r="F82" s="235"/>
      <c r="G82" s="240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8"/>
      <c r="B83" s="227"/>
      <c r="C83" s="256" t="s">
        <v>203</v>
      </c>
      <c r="D83" s="232"/>
      <c r="E83" s="264"/>
      <c r="F83" s="235"/>
      <c r="G83" s="240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8"/>
      <c r="B84" s="227"/>
      <c r="C84" s="256" t="s">
        <v>204</v>
      </c>
      <c r="D84" s="232"/>
      <c r="E84" s="264"/>
      <c r="F84" s="235"/>
      <c r="G84" s="240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8"/>
      <c r="B85" s="227"/>
      <c r="C85" s="256" t="s">
        <v>205</v>
      </c>
      <c r="D85" s="232"/>
      <c r="E85" s="264">
        <v>103.895</v>
      </c>
      <c r="F85" s="235"/>
      <c r="G85" s="240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8"/>
      <c r="B86" s="227"/>
      <c r="C86" s="256" t="s">
        <v>206</v>
      </c>
      <c r="D86" s="232"/>
      <c r="E86" s="264"/>
      <c r="F86" s="235"/>
      <c r="G86" s="240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ht="22.5" outlineLevel="1">
      <c r="A87" s="238"/>
      <c r="B87" s="227"/>
      <c r="C87" s="256" t="s">
        <v>207</v>
      </c>
      <c r="D87" s="232"/>
      <c r="E87" s="264">
        <v>118.045</v>
      </c>
      <c r="F87" s="235"/>
      <c r="G87" s="240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8"/>
      <c r="B88" s="227"/>
      <c r="C88" s="256" t="s">
        <v>208</v>
      </c>
      <c r="D88" s="232"/>
      <c r="E88" s="264"/>
      <c r="F88" s="235"/>
      <c r="G88" s="240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8"/>
      <c r="B89" s="227"/>
      <c r="C89" s="256" t="s">
        <v>209</v>
      </c>
      <c r="D89" s="232"/>
      <c r="E89" s="264">
        <v>80.650000000000006</v>
      </c>
      <c r="F89" s="235"/>
      <c r="G89" s="240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8"/>
      <c r="B90" s="227"/>
      <c r="C90" s="256" t="s">
        <v>210</v>
      </c>
      <c r="D90" s="232"/>
      <c r="E90" s="264"/>
      <c r="F90" s="235"/>
      <c r="G90" s="240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8"/>
      <c r="B91" s="227"/>
      <c r="C91" s="256" t="s">
        <v>211</v>
      </c>
      <c r="D91" s="232"/>
      <c r="E91" s="264">
        <v>108.768</v>
      </c>
      <c r="F91" s="235"/>
      <c r="G91" s="240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ht="22.5" outlineLevel="1">
      <c r="A92" s="238">
        <v>26</v>
      </c>
      <c r="B92" s="227" t="s">
        <v>212</v>
      </c>
      <c r="C92" s="253" t="s">
        <v>213</v>
      </c>
      <c r="D92" s="229" t="s">
        <v>115</v>
      </c>
      <c r="E92" s="262">
        <v>30.3</v>
      </c>
      <c r="F92" s="235"/>
      <c r="G92" s="240">
        <f>E92*F92</f>
        <v>0</v>
      </c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8"/>
      <c r="B93" s="227"/>
      <c r="C93" s="254" t="s">
        <v>139</v>
      </c>
      <c r="D93" s="230"/>
      <c r="E93" s="234"/>
      <c r="F93" s="236"/>
      <c r="G93" s="241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23" t="str">
        <f>C93</f>
        <v>výkaz výměr viz specifikace sanačních opatření.</v>
      </c>
      <c r="BB93" s="216"/>
      <c r="BC93" s="216"/>
      <c r="BD93" s="216"/>
      <c r="BE93" s="216"/>
      <c r="BF93" s="216"/>
      <c r="BG93" s="216"/>
      <c r="BH93" s="216"/>
    </row>
    <row r="94" spans="1:60" outlineLevel="1">
      <c r="A94" s="238">
        <v>27</v>
      </c>
      <c r="B94" s="227" t="s">
        <v>214</v>
      </c>
      <c r="C94" s="253" t="s">
        <v>215</v>
      </c>
      <c r="D94" s="229" t="s">
        <v>115</v>
      </c>
      <c r="E94" s="262">
        <v>5</v>
      </c>
      <c r="F94" s="235"/>
      <c r="G94" s="240">
        <f>E94*F94</f>
        <v>0</v>
      </c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38"/>
      <c r="B95" s="227"/>
      <c r="C95" s="256" t="s">
        <v>216</v>
      </c>
      <c r="D95" s="232"/>
      <c r="E95" s="264">
        <v>5</v>
      </c>
      <c r="F95" s="235"/>
      <c r="G95" s="240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ht="22.5" outlineLevel="1">
      <c r="A96" s="238">
        <v>28</v>
      </c>
      <c r="B96" s="227" t="s">
        <v>217</v>
      </c>
      <c r="C96" s="253" t="s">
        <v>218</v>
      </c>
      <c r="D96" s="229" t="s">
        <v>115</v>
      </c>
      <c r="E96" s="262">
        <v>66.88</v>
      </c>
      <c r="F96" s="235"/>
      <c r="G96" s="240">
        <f>E96*F96</f>
        <v>0</v>
      </c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8"/>
      <c r="B97" s="227"/>
      <c r="C97" s="256" t="s">
        <v>219</v>
      </c>
      <c r="D97" s="232"/>
      <c r="E97" s="264">
        <v>66.88</v>
      </c>
      <c r="F97" s="235"/>
      <c r="G97" s="240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ht="22.5" outlineLevel="1">
      <c r="A98" s="238">
        <v>29</v>
      </c>
      <c r="B98" s="227" t="s">
        <v>220</v>
      </c>
      <c r="C98" s="253" t="s">
        <v>221</v>
      </c>
      <c r="D98" s="229" t="s">
        <v>115</v>
      </c>
      <c r="E98" s="262">
        <v>161.30000000000001</v>
      </c>
      <c r="F98" s="235"/>
      <c r="G98" s="240">
        <f>E98*F98</f>
        <v>0</v>
      </c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8"/>
      <c r="B99" s="227"/>
      <c r="C99" s="256" t="s">
        <v>222</v>
      </c>
      <c r="D99" s="232"/>
      <c r="E99" s="264">
        <v>161.30000000000001</v>
      </c>
      <c r="F99" s="235"/>
      <c r="G99" s="240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38">
        <v>30</v>
      </c>
      <c r="B100" s="227" t="s">
        <v>223</v>
      </c>
      <c r="C100" s="253" t="s">
        <v>224</v>
      </c>
      <c r="D100" s="229" t="s">
        <v>115</v>
      </c>
      <c r="E100" s="262">
        <v>322.60000000000002</v>
      </c>
      <c r="F100" s="235"/>
      <c r="G100" s="240">
        <f>E100*F100</f>
        <v>0</v>
      </c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ht="22.5" outlineLevel="1">
      <c r="A101" s="238">
        <v>31</v>
      </c>
      <c r="B101" s="227" t="s">
        <v>225</v>
      </c>
      <c r="C101" s="253" t="s">
        <v>226</v>
      </c>
      <c r="D101" s="229" t="s">
        <v>115</v>
      </c>
      <c r="E101" s="262">
        <v>302.58999999999997</v>
      </c>
      <c r="F101" s="235"/>
      <c r="G101" s="240">
        <f>E101*F101</f>
        <v>0</v>
      </c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38"/>
      <c r="B102" s="227"/>
      <c r="C102" s="254" t="s">
        <v>227</v>
      </c>
      <c r="D102" s="230"/>
      <c r="E102" s="234"/>
      <c r="F102" s="236"/>
      <c r="G102" s="241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23" t="str">
        <f>C102</f>
        <v>součástí ceny této položky je:</v>
      </c>
      <c r="BB102" s="216"/>
      <c r="BC102" s="216"/>
      <c r="BD102" s="216"/>
      <c r="BE102" s="216"/>
      <c r="BF102" s="216"/>
      <c r="BG102" s="216"/>
      <c r="BH102" s="216"/>
    </row>
    <row r="103" spans="1:60" outlineLevel="1">
      <c r="A103" s="238"/>
      <c r="B103" s="227"/>
      <c r="C103" s="254" t="s">
        <v>228</v>
      </c>
      <c r="D103" s="230"/>
      <c r="E103" s="234"/>
      <c r="F103" s="236"/>
      <c r="G103" s="241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23" t="str">
        <f>C103</f>
        <v>- očištění a penetrace podkladu</v>
      </c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38"/>
      <c r="B104" s="227"/>
      <c r="C104" s="254" t="s">
        <v>236</v>
      </c>
      <c r="D104" s="230"/>
      <c r="E104" s="234"/>
      <c r="F104" s="236"/>
      <c r="G104" s="241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23" t="str">
        <f>C104</f>
        <v>- montáž tepel.izolace na tmel a talíř. hmoždinky</v>
      </c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38"/>
      <c r="B105" s="227"/>
      <c r="C105" s="254" t="s">
        <v>229</v>
      </c>
      <c r="D105" s="230"/>
      <c r="E105" s="234"/>
      <c r="F105" s="236"/>
      <c r="G105" s="241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23" t="str">
        <f>C105</f>
        <v>- dod.tepel.izolace - min.desky s kolm.vlákny</v>
      </c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8"/>
      <c r="B106" s="227"/>
      <c r="C106" s="254" t="s">
        <v>230</v>
      </c>
      <c r="D106" s="230"/>
      <c r="E106" s="234"/>
      <c r="F106" s="236"/>
      <c r="G106" s="241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23" t="str">
        <f>C106</f>
        <v>- lepidlo + perlinka</v>
      </c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38"/>
      <c r="B107" s="227"/>
      <c r="C107" s="254" t="s">
        <v>231</v>
      </c>
      <c r="D107" s="230"/>
      <c r="E107" s="234"/>
      <c r="F107" s="236"/>
      <c r="G107" s="241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23" t="str">
        <f>C107</f>
        <v>- přestěrkování</v>
      </c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8"/>
      <c r="B108" s="227"/>
      <c r="C108" s="254" t="s">
        <v>232</v>
      </c>
      <c r="D108" s="230"/>
      <c r="E108" s="234"/>
      <c r="F108" s="236"/>
      <c r="G108" s="241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23" t="str">
        <f>C108</f>
        <v>- natažení tenkovrstvé venkovní probarvené omítky</v>
      </c>
      <c r="BB108" s="216"/>
      <c r="BC108" s="216"/>
      <c r="BD108" s="216"/>
      <c r="BE108" s="216"/>
      <c r="BF108" s="216"/>
      <c r="BG108" s="216"/>
      <c r="BH108" s="216"/>
    </row>
    <row r="109" spans="1:60" ht="22.5" outlineLevel="1">
      <c r="A109" s="238"/>
      <c r="B109" s="227"/>
      <c r="C109" s="254" t="s">
        <v>233</v>
      </c>
      <c r="D109" s="230"/>
      <c r="E109" s="234"/>
      <c r="F109" s="236"/>
      <c r="G109" s="241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23" t="str">
        <f>C109</f>
        <v>- veškeré zakládací,rohové a ukončovací profily,včetně zesílení rohů síťkou,vyplnění spár trvale pružným tmelem dle detailů.</v>
      </c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8"/>
      <c r="B110" s="227"/>
      <c r="C110" s="256" t="s">
        <v>204</v>
      </c>
      <c r="D110" s="232"/>
      <c r="E110" s="264"/>
      <c r="F110" s="235"/>
      <c r="G110" s="240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8"/>
      <c r="B111" s="227"/>
      <c r="C111" s="256" t="s">
        <v>205</v>
      </c>
      <c r="D111" s="232"/>
      <c r="E111" s="264">
        <v>103.895</v>
      </c>
      <c r="F111" s="235"/>
      <c r="G111" s="240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8"/>
      <c r="B112" s="227"/>
      <c r="C112" s="256" t="s">
        <v>206</v>
      </c>
      <c r="D112" s="232"/>
      <c r="E112" s="264"/>
      <c r="F112" s="235"/>
      <c r="G112" s="240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ht="22.5" outlineLevel="1">
      <c r="A113" s="238"/>
      <c r="B113" s="227"/>
      <c r="C113" s="256" t="s">
        <v>207</v>
      </c>
      <c r="D113" s="232"/>
      <c r="E113" s="264">
        <v>118.045</v>
      </c>
      <c r="F113" s="235"/>
      <c r="G113" s="240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8"/>
      <c r="B114" s="227"/>
      <c r="C114" s="256" t="s">
        <v>208</v>
      </c>
      <c r="D114" s="232"/>
      <c r="E114" s="264"/>
      <c r="F114" s="235"/>
      <c r="G114" s="240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8"/>
      <c r="B115" s="227"/>
      <c r="C115" s="256" t="s">
        <v>209</v>
      </c>
      <c r="D115" s="232"/>
      <c r="E115" s="264">
        <v>80.650000000000006</v>
      </c>
      <c r="F115" s="235"/>
      <c r="G115" s="240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ht="22.5" outlineLevel="1">
      <c r="A116" s="238">
        <v>32</v>
      </c>
      <c r="B116" s="227" t="s">
        <v>234</v>
      </c>
      <c r="C116" s="253" t="s">
        <v>235</v>
      </c>
      <c r="D116" s="229" t="s">
        <v>115</v>
      </c>
      <c r="E116" s="262">
        <v>39.9</v>
      </c>
      <c r="F116" s="235"/>
      <c r="G116" s="240">
        <f>E116*F116</f>
        <v>0</v>
      </c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8"/>
      <c r="B117" s="227"/>
      <c r="C117" s="254" t="s">
        <v>227</v>
      </c>
      <c r="D117" s="230"/>
      <c r="E117" s="234"/>
      <c r="F117" s="236"/>
      <c r="G117" s="241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23" t="str">
        <f>C117</f>
        <v>součástí ceny této položky je:</v>
      </c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8"/>
      <c r="B118" s="227"/>
      <c r="C118" s="254" t="s">
        <v>228</v>
      </c>
      <c r="D118" s="230"/>
      <c r="E118" s="234"/>
      <c r="F118" s="236"/>
      <c r="G118" s="241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23" t="str">
        <f>C118</f>
        <v>- očištění a penetrace podkladu</v>
      </c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8"/>
      <c r="B119" s="227"/>
      <c r="C119" s="254" t="s">
        <v>236</v>
      </c>
      <c r="D119" s="230"/>
      <c r="E119" s="234"/>
      <c r="F119" s="236"/>
      <c r="G119" s="241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23" t="str">
        <f>C119</f>
        <v>- montáž tepel.izolace na tmel a talíř. hmoždinky</v>
      </c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8"/>
      <c r="B120" s="227"/>
      <c r="C120" s="254" t="s">
        <v>237</v>
      </c>
      <c r="D120" s="230"/>
      <c r="E120" s="234"/>
      <c r="F120" s="236"/>
      <c r="G120" s="241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23" t="str">
        <f>C120</f>
        <v>- dod.tepel.izolace - extrudovaný polystyren</v>
      </c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8"/>
      <c r="B121" s="227"/>
      <c r="C121" s="254" t="s">
        <v>230</v>
      </c>
      <c r="D121" s="230"/>
      <c r="E121" s="234"/>
      <c r="F121" s="236"/>
      <c r="G121" s="241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23" t="str">
        <f>C121</f>
        <v>- lepidlo + perlinka</v>
      </c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8"/>
      <c r="B122" s="227"/>
      <c r="C122" s="254" t="s">
        <v>231</v>
      </c>
      <c r="D122" s="230"/>
      <c r="E122" s="234"/>
      <c r="F122" s="236"/>
      <c r="G122" s="241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23" t="str">
        <f>C122</f>
        <v>- přestěrkování</v>
      </c>
      <c r="BB122" s="216"/>
      <c r="BC122" s="216"/>
      <c r="BD122" s="216"/>
      <c r="BE122" s="216"/>
      <c r="BF122" s="216"/>
      <c r="BG122" s="216"/>
      <c r="BH122" s="216"/>
    </row>
    <row r="123" spans="1:60" ht="22.5" outlineLevel="1">
      <c r="A123" s="238"/>
      <c r="B123" s="227"/>
      <c r="C123" s="254" t="s">
        <v>233</v>
      </c>
      <c r="D123" s="230"/>
      <c r="E123" s="234"/>
      <c r="F123" s="236"/>
      <c r="G123" s="241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23" t="str">
        <f>C123</f>
        <v>- veškeré zakládací,rohové a ukončovací profily,včetně zesílení rohů síťkou,vyplnění spár trvale pružným tmelem dle detailů.</v>
      </c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8"/>
      <c r="B124" s="227"/>
      <c r="C124" s="256" t="s">
        <v>238</v>
      </c>
      <c r="D124" s="232"/>
      <c r="E124" s="264">
        <v>39.9</v>
      </c>
      <c r="F124" s="235"/>
      <c r="G124" s="240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ht="22.5" outlineLevel="1">
      <c r="A125" s="238">
        <v>33</v>
      </c>
      <c r="B125" s="227" t="s">
        <v>239</v>
      </c>
      <c r="C125" s="253" t="s">
        <v>240</v>
      </c>
      <c r="D125" s="229" t="s">
        <v>115</v>
      </c>
      <c r="E125" s="262">
        <v>42.25</v>
      </c>
      <c r="F125" s="235"/>
      <c r="G125" s="240">
        <f>E125*F125</f>
        <v>0</v>
      </c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8"/>
      <c r="B126" s="227"/>
      <c r="C126" s="254" t="s">
        <v>227</v>
      </c>
      <c r="D126" s="230"/>
      <c r="E126" s="234"/>
      <c r="F126" s="236"/>
      <c r="G126" s="241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23" t="str">
        <f>C126</f>
        <v>součástí ceny této položky je:</v>
      </c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8"/>
      <c r="B127" s="227"/>
      <c r="C127" s="254" t="s">
        <v>228</v>
      </c>
      <c r="D127" s="230"/>
      <c r="E127" s="234"/>
      <c r="F127" s="236"/>
      <c r="G127" s="241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23" t="str">
        <f>C127</f>
        <v>- očištění a penetrace podkladu</v>
      </c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8"/>
      <c r="B128" s="227"/>
      <c r="C128" s="254" t="s">
        <v>236</v>
      </c>
      <c r="D128" s="230"/>
      <c r="E128" s="234"/>
      <c r="F128" s="236"/>
      <c r="G128" s="241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23" t="str">
        <f>C128</f>
        <v>- montáž tepel.izolace na tmel a talíř. hmoždinky</v>
      </c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8"/>
      <c r="B129" s="227"/>
      <c r="C129" s="254" t="s">
        <v>237</v>
      </c>
      <c r="D129" s="230"/>
      <c r="E129" s="234"/>
      <c r="F129" s="236"/>
      <c r="G129" s="241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23" t="str">
        <f>C129</f>
        <v>- dod.tepel.izolace - extrudovaný polystyren</v>
      </c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8"/>
      <c r="B130" s="227"/>
      <c r="C130" s="254" t="s">
        <v>230</v>
      </c>
      <c r="D130" s="230"/>
      <c r="E130" s="234"/>
      <c r="F130" s="236"/>
      <c r="G130" s="241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23" t="str">
        <f>C130</f>
        <v>- lepidlo + perlinka</v>
      </c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8"/>
      <c r="B131" s="227"/>
      <c r="C131" s="254" t="s">
        <v>231</v>
      </c>
      <c r="D131" s="230"/>
      <c r="E131" s="234"/>
      <c r="F131" s="236"/>
      <c r="G131" s="241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23" t="str">
        <f>C131</f>
        <v>- přestěrkování</v>
      </c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8"/>
      <c r="B132" s="227"/>
      <c r="C132" s="254" t="s">
        <v>241</v>
      </c>
      <c r="D132" s="230"/>
      <c r="E132" s="234"/>
      <c r="F132" s="236"/>
      <c r="G132" s="241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23" t="str">
        <f>C132</f>
        <v>- natažení venk.omítky</v>
      </c>
      <c r="BB132" s="216"/>
      <c r="BC132" s="216"/>
      <c r="BD132" s="216"/>
      <c r="BE132" s="216"/>
      <c r="BF132" s="216"/>
      <c r="BG132" s="216"/>
      <c r="BH132" s="216"/>
    </row>
    <row r="133" spans="1:60" ht="22.5" outlineLevel="1">
      <c r="A133" s="238"/>
      <c r="B133" s="227"/>
      <c r="C133" s="254" t="s">
        <v>233</v>
      </c>
      <c r="D133" s="230"/>
      <c r="E133" s="234"/>
      <c r="F133" s="236"/>
      <c r="G133" s="241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23" t="str">
        <f>C133</f>
        <v>- veškeré zakládací,rohové a ukončovací profily,včetně zesílení rohů síťkou,vyplnění spár trvale pružným tmelem dle detailů.</v>
      </c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8"/>
      <c r="B134" s="227"/>
      <c r="C134" s="256" t="s">
        <v>242</v>
      </c>
      <c r="D134" s="232"/>
      <c r="E134" s="264">
        <v>42.25</v>
      </c>
      <c r="F134" s="235"/>
      <c r="G134" s="240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ht="22.5" outlineLevel="1">
      <c r="A135" s="238">
        <v>34</v>
      </c>
      <c r="B135" s="227" t="s">
        <v>243</v>
      </c>
      <c r="C135" s="253" t="s">
        <v>244</v>
      </c>
      <c r="D135" s="229" t="s">
        <v>153</v>
      </c>
      <c r="E135" s="262">
        <v>41</v>
      </c>
      <c r="F135" s="235"/>
      <c r="G135" s="240">
        <f>E135*F135</f>
        <v>0</v>
      </c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8"/>
      <c r="B136" s="227"/>
      <c r="C136" s="256" t="s">
        <v>245</v>
      </c>
      <c r="D136" s="232"/>
      <c r="E136" s="264">
        <v>41</v>
      </c>
      <c r="F136" s="235"/>
      <c r="G136" s="240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8">
        <v>35</v>
      </c>
      <c r="B137" s="227" t="s">
        <v>246</v>
      </c>
      <c r="C137" s="253" t="s">
        <v>247</v>
      </c>
      <c r="D137" s="229" t="s">
        <v>115</v>
      </c>
      <c r="E137" s="262">
        <v>66.88</v>
      </c>
      <c r="F137" s="235"/>
      <c r="G137" s="240">
        <f>E137*F137</f>
        <v>0</v>
      </c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8"/>
      <c r="B138" s="227"/>
      <c r="C138" s="256" t="s">
        <v>219</v>
      </c>
      <c r="D138" s="232"/>
      <c r="E138" s="264">
        <v>66.88</v>
      </c>
      <c r="F138" s="235"/>
      <c r="G138" s="240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ht="22.5" outlineLevel="1">
      <c r="A139" s="238">
        <v>36</v>
      </c>
      <c r="B139" s="227" t="s">
        <v>248</v>
      </c>
      <c r="C139" s="253" t="s">
        <v>249</v>
      </c>
      <c r="D139" s="229" t="s">
        <v>115</v>
      </c>
      <c r="E139" s="262">
        <v>7.5</v>
      </c>
      <c r="F139" s="235"/>
      <c r="G139" s="240">
        <f>E139*F139</f>
        <v>0</v>
      </c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8"/>
      <c r="B140" s="227"/>
      <c r="C140" s="256" t="s">
        <v>250</v>
      </c>
      <c r="D140" s="232"/>
      <c r="E140" s="264">
        <v>7.5</v>
      </c>
      <c r="F140" s="235"/>
      <c r="G140" s="240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8">
        <v>37</v>
      </c>
      <c r="B141" s="227" t="s">
        <v>251</v>
      </c>
      <c r="C141" s="253" t="s">
        <v>252</v>
      </c>
      <c r="D141" s="229" t="s">
        <v>115</v>
      </c>
      <c r="E141" s="262">
        <v>9</v>
      </c>
      <c r="F141" s="235"/>
      <c r="G141" s="240">
        <f>E141*F141</f>
        <v>0</v>
      </c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8"/>
      <c r="B142" s="227"/>
      <c r="C142" s="254" t="s">
        <v>253</v>
      </c>
      <c r="D142" s="230"/>
      <c r="E142" s="234"/>
      <c r="F142" s="236"/>
      <c r="G142" s="241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23" t="str">
        <f>C142</f>
        <v xml:space="preserve"> odstranění povrch.poškozené vrstvy betonu</v>
      </c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8"/>
      <c r="B143" s="227"/>
      <c r="C143" s="254" t="s">
        <v>254</v>
      </c>
      <c r="D143" s="230"/>
      <c r="E143" s="234"/>
      <c r="F143" s="236"/>
      <c r="G143" s="241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23" t="str">
        <f>C143</f>
        <v>- otrýskání povrchu</v>
      </c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8"/>
      <c r="B144" s="227"/>
      <c r="C144" s="254" t="s">
        <v>255</v>
      </c>
      <c r="D144" s="230"/>
      <c r="E144" s="234"/>
      <c r="F144" s="236"/>
      <c r="G144" s="241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23" t="str">
        <f>C144</f>
        <v>- ošetření výztuže a reprofilace betonu</v>
      </c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8"/>
      <c r="B145" s="227"/>
      <c r="C145" s="254" t="s">
        <v>256</v>
      </c>
      <c r="D145" s="230"/>
      <c r="E145" s="234"/>
      <c r="F145" s="236"/>
      <c r="G145" s="241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23" t="str">
        <f>C145</f>
        <v>- příložky + sanační hmota tl.do 20 mm</v>
      </c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8"/>
      <c r="B146" s="227"/>
      <c r="C146" s="254" t="s">
        <v>257</v>
      </c>
      <c r="D146" s="230"/>
      <c r="E146" s="234"/>
      <c r="F146" s="236"/>
      <c r="G146" s="241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23" t="str">
        <f>C146</f>
        <v>- zapravení</v>
      </c>
      <c r="BB146" s="216"/>
      <c r="BC146" s="216"/>
      <c r="BD146" s="216"/>
      <c r="BE146" s="216"/>
      <c r="BF146" s="216"/>
      <c r="BG146" s="216"/>
      <c r="BH146" s="216"/>
    </row>
    <row r="147" spans="1:60" ht="33.75" outlineLevel="1">
      <c r="A147" s="238"/>
      <c r="B147" s="227"/>
      <c r="C147" s="254" t="s">
        <v>598</v>
      </c>
      <c r="D147" s="230"/>
      <c r="E147" s="234"/>
      <c r="F147" s="236"/>
      <c r="G147" s="241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23" t="str">
        <f>C147</f>
        <v>Dodávka a montáž v kompletní skladbě daného systému,  včetně všech doplňkových a pomocných konstrukcí materiálů a prací, včetně lešení, likvidace optryskaného materiálu, ochrana stavajícíh povrchů a pod</v>
      </c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8"/>
      <c r="B148" s="227"/>
      <c r="C148" s="254" t="s">
        <v>258</v>
      </c>
      <c r="D148" s="230"/>
      <c r="E148" s="234"/>
      <c r="F148" s="236"/>
      <c r="G148" s="241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23" t="str">
        <f>C148</f>
        <v>Rozsah sanace bude upřesněn při realizaci a odsouhlasena investorem.</v>
      </c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8"/>
      <c r="B149" s="227"/>
      <c r="C149" s="256" t="s">
        <v>259</v>
      </c>
      <c r="D149" s="232"/>
      <c r="E149" s="264">
        <v>9</v>
      </c>
      <c r="F149" s="235"/>
      <c r="G149" s="240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>
      <c r="A150" s="239" t="s">
        <v>108</v>
      </c>
      <c r="B150" s="228" t="s">
        <v>71</v>
      </c>
      <c r="C150" s="255" t="s">
        <v>72</v>
      </c>
      <c r="D150" s="231"/>
      <c r="E150" s="263"/>
      <c r="F150" s="237">
        <f>SUM(G151:G162)</f>
        <v>0</v>
      </c>
      <c r="G150" s="242"/>
    </row>
    <row r="151" spans="1:60" outlineLevel="1">
      <c r="A151" s="238">
        <v>38</v>
      </c>
      <c r="B151" s="227" t="s">
        <v>260</v>
      </c>
      <c r="C151" s="253" t="s">
        <v>261</v>
      </c>
      <c r="D151" s="229" t="s">
        <v>160</v>
      </c>
      <c r="E151" s="262">
        <v>0.75</v>
      </c>
      <c r="F151" s="235"/>
      <c r="G151" s="240">
        <f>E151*F151</f>
        <v>0</v>
      </c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8"/>
      <c r="B152" s="227"/>
      <c r="C152" s="256" t="s">
        <v>262</v>
      </c>
      <c r="D152" s="232"/>
      <c r="E152" s="264">
        <v>0.75</v>
      </c>
      <c r="F152" s="235"/>
      <c r="G152" s="240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8">
        <v>39</v>
      </c>
      <c r="B153" s="227" t="s">
        <v>263</v>
      </c>
      <c r="C153" s="253" t="s">
        <v>264</v>
      </c>
      <c r="D153" s="229" t="s">
        <v>160</v>
      </c>
      <c r="E153" s="262">
        <v>0.8</v>
      </c>
      <c r="F153" s="235"/>
      <c r="G153" s="240">
        <f>E153*F153</f>
        <v>0</v>
      </c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8"/>
      <c r="B154" s="227"/>
      <c r="C154" s="256" t="s">
        <v>265</v>
      </c>
      <c r="D154" s="232"/>
      <c r="E154" s="264">
        <v>0.8</v>
      </c>
      <c r="F154" s="235"/>
      <c r="G154" s="240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ht="22.5" outlineLevel="1">
      <c r="A155" s="238">
        <v>40</v>
      </c>
      <c r="B155" s="227" t="s">
        <v>266</v>
      </c>
      <c r="C155" s="253" t="s">
        <v>267</v>
      </c>
      <c r="D155" s="229" t="s">
        <v>115</v>
      </c>
      <c r="E155" s="262">
        <v>9.69</v>
      </c>
      <c r="F155" s="235"/>
      <c r="G155" s="240">
        <f>E155*F155</f>
        <v>0</v>
      </c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8"/>
      <c r="B156" s="227"/>
      <c r="C156" s="256" t="s">
        <v>268</v>
      </c>
      <c r="D156" s="232"/>
      <c r="E156" s="264">
        <v>9.69</v>
      </c>
      <c r="F156" s="235"/>
      <c r="G156" s="240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8">
        <v>41</v>
      </c>
      <c r="B157" s="227" t="s">
        <v>269</v>
      </c>
      <c r="C157" s="253" t="s">
        <v>270</v>
      </c>
      <c r="D157" s="229" t="s">
        <v>115</v>
      </c>
      <c r="E157" s="262">
        <v>411.6</v>
      </c>
      <c r="F157" s="235"/>
      <c r="G157" s="240">
        <f>E157*F157</f>
        <v>0</v>
      </c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8"/>
      <c r="B158" s="227"/>
      <c r="C158" s="256" t="s">
        <v>271</v>
      </c>
      <c r="D158" s="232"/>
      <c r="E158" s="264"/>
      <c r="F158" s="235"/>
      <c r="G158" s="240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8"/>
      <c r="B159" s="227"/>
      <c r="C159" s="256" t="s">
        <v>272</v>
      </c>
      <c r="D159" s="232"/>
      <c r="E159" s="264">
        <v>411.6</v>
      </c>
      <c r="F159" s="235"/>
      <c r="G159" s="240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8">
        <v>42</v>
      </c>
      <c r="B160" s="227" t="s">
        <v>273</v>
      </c>
      <c r="C160" s="253" t="s">
        <v>274</v>
      </c>
      <c r="D160" s="229" t="s">
        <v>115</v>
      </c>
      <c r="E160" s="262">
        <v>11.7</v>
      </c>
      <c r="F160" s="235"/>
      <c r="G160" s="240">
        <f>E160*F160</f>
        <v>0</v>
      </c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8"/>
      <c r="B161" s="227"/>
      <c r="C161" s="254" t="s">
        <v>275</v>
      </c>
      <c r="D161" s="230"/>
      <c r="E161" s="234"/>
      <c r="F161" s="236"/>
      <c r="G161" s="241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23" t="str">
        <f>C161</f>
        <v>Včetně dodávky dlaždic.</v>
      </c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8"/>
      <c r="B162" s="227"/>
      <c r="C162" s="256" t="s">
        <v>276</v>
      </c>
      <c r="D162" s="232"/>
      <c r="E162" s="264">
        <v>11.7</v>
      </c>
      <c r="F162" s="235"/>
      <c r="G162" s="240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>
      <c r="A163" s="239" t="s">
        <v>108</v>
      </c>
      <c r="B163" s="228" t="s">
        <v>73</v>
      </c>
      <c r="C163" s="255" t="s">
        <v>74</v>
      </c>
      <c r="D163" s="231"/>
      <c r="E163" s="263"/>
      <c r="F163" s="237">
        <f>SUM(G164:G174)</f>
        <v>0</v>
      </c>
      <c r="G163" s="242"/>
    </row>
    <row r="164" spans="1:60" outlineLevel="1">
      <c r="A164" s="238">
        <v>43</v>
      </c>
      <c r="B164" s="227" t="s">
        <v>277</v>
      </c>
      <c r="C164" s="253" t="s">
        <v>278</v>
      </c>
      <c r="D164" s="229" t="s">
        <v>153</v>
      </c>
      <c r="E164" s="262">
        <v>77.099999999999994</v>
      </c>
      <c r="F164" s="235"/>
      <c r="G164" s="240">
        <f>E164*F164</f>
        <v>0</v>
      </c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8"/>
      <c r="B165" s="227"/>
      <c r="C165" s="254" t="s">
        <v>279</v>
      </c>
      <c r="D165" s="230"/>
      <c r="E165" s="234"/>
      <c r="F165" s="236"/>
      <c r="G165" s="241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23" t="str">
        <f>C165</f>
        <v>vnitřní parotěsné a vně paropropustné a vodotěsné</v>
      </c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8"/>
      <c r="B166" s="227"/>
      <c r="C166" s="254" t="s">
        <v>280</v>
      </c>
      <c r="D166" s="230"/>
      <c r="E166" s="234"/>
      <c r="F166" s="236"/>
      <c r="G166" s="241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23" t="str">
        <f>C166</f>
        <v>pásky - viz výpis truhlářských kcí.</v>
      </c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8"/>
      <c r="B167" s="227"/>
      <c r="C167" s="256" t="s">
        <v>281</v>
      </c>
      <c r="D167" s="232"/>
      <c r="E167" s="264">
        <v>60</v>
      </c>
      <c r="F167" s="235"/>
      <c r="G167" s="240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8"/>
      <c r="B168" s="227"/>
      <c r="C168" s="256" t="s">
        <v>282</v>
      </c>
      <c r="D168" s="232"/>
      <c r="E168" s="264">
        <v>17.100000000000001</v>
      </c>
      <c r="F168" s="235"/>
      <c r="G168" s="240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ht="22.5" outlineLevel="1">
      <c r="A169" s="238">
        <v>44</v>
      </c>
      <c r="B169" s="227" t="s">
        <v>283</v>
      </c>
      <c r="C169" s="253" t="s">
        <v>284</v>
      </c>
      <c r="D169" s="229" t="s">
        <v>153</v>
      </c>
      <c r="E169" s="262">
        <v>32.299999999999997</v>
      </c>
      <c r="F169" s="235"/>
      <c r="G169" s="240">
        <f>E169*F169</f>
        <v>0</v>
      </c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8"/>
      <c r="B170" s="227"/>
      <c r="C170" s="254" t="s">
        <v>285</v>
      </c>
      <c r="D170" s="230"/>
      <c r="E170" s="234"/>
      <c r="F170" s="236"/>
      <c r="G170" s="241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23" t="str">
        <f>C170</f>
        <v>a krytky boků parapetní desky - omyvatel. a desinfik.lamino DTD  viz výpis truhl.výrobků</v>
      </c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8"/>
      <c r="B171" s="227"/>
      <c r="C171" s="256" t="s">
        <v>286</v>
      </c>
      <c r="D171" s="232"/>
      <c r="E171" s="264">
        <v>32.299999999999997</v>
      </c>
      <c r="F171" s="235"/>
      <c r="G171" s="240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ht="22.5" outlineLevel="1">
      <c r="A172" s="238">
        <v>45</v>
      </c>
      <c r="B172" s="227" t="s">
        <v>287</v>
      </c>
      <c r="C172" s="253" t="s">
        <v>288</v>
      </c>
      <c r="D172" s="229" t="s">
        <v>111</v>
      </c>
      <c r="E172" s="262">
        <v>2</v>
      </c>
      <c r="F172" s="235"/>
      <c r="G172" s="240">
        <f>E172*F172</f>
        <v>0</v>
      </c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ht="22.5" outlineLevel="1">
      <c r="A173" s="238">
        <v>46</v>
      </c>
      <c r="B173" s="227" t="s">
        <v>289</v>
      </c>
      <c r="C173" s="253" t="s">
        <v>290</v>
      </c>
      <c r="D173" s="229" t="s">
        <v>111</v>
      </c>
      <c r="E173" s="262">
        <v>3</v>
      </c>
      <c r="F173" s="235"/>
      <c r="G173" s="240">
        <f>E173*F173</f>
        <v>0</v>
      </c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ht="22.5" outlineLevel="1">
      <c r="A174" s="238">
        <v>47</v>
      </c>
      <c r="B174" s="227" t="s">
        <v>291</v>
      </c>
      <c r="C174" s="253" t="s">
        <v>292</v>
      </c>
      <c r="D174" s="229" t="s">
        <v>111</v>
      </c>
      <c r="E174" s="262">
        <v>6</v>
      </c>
      <c r="F174" s="235"/>
      <c r="G174" s="240">
        <f>E174*F174</f>
        <v>0</v>
      </c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>
      <c r="A175" s="239" t="s">
        <v>108</v>
      </c>
      <c r="B175" s="228" t="s">
        <v>75</v>
      </c>
      <c r="C175" s="255" t="s">
        <v>11</v>
      </c>
      <c r="D175" s="231"/>
      <c r="E175" s="263"/>
      <c r="F175" s="237">
        <f>SUM(G176:G183)</f>
        <v>0</v>
      </c>
      <c r="G175" s="242"/>
    </row>
    <row r="176" spans="1:60" outlineLevel="1">
      <c r="A176" s="238">
        <v>48</v>
      </c>
      <c r="B176" s="227" t="s">
        <v>293</v>
      </c>
      <c r="C176" s="253" t="s">
        <v>294</v>
      </c>
      <c r="D176" s="229" t="s">
        <v>295</v>
      </c>
      <c r="E176" s="262">
        <v>70</v>
      </c>
      <c r="F176" s="235"/>
      <c r="G176" s="240">
        <f>E176*F176</f>
        <v>0</v>
      </c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38"/>
      <c r="B177" s="227"/>
      <c r="C177" s="256" t="s">
        <v>296</v>
      </c>
      <c r="D177" s="232"/>
      <c r="E177" s="264"/>
      <c r="F177" s="235"/>
      <c r="G177" s="240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8"/>
      <c r="B178" s="227"/>
      <c r="C178" s="256" t="s">
        <v>297</v>
      </c>
      <c r="D178" s="232"/>
      <c r="E178" s="264">
        <v>5</v>
      </c>
      <c r="F178" s="235"/>
      <c r="G178" s="240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8"/>
      <c r="B179" s="227"/>
      <c r="C179" s="256" t="s">
        <v>298</v>
      </c>
      <c r="D179" s="232"/>
      <c r="E179" s="264">
        <v>5</v>
      </c>
      <c r="F179" s="235"/>
      <c r="G179" s="240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8"/>
      <c r="B180" s="227"/>
      <c r="C180" s="256" t="s">
        <v>299</v>
      </c>
      <c r="D180" s="232"/>
      <c r="E180" s="264"/>
      <c r="F180" s="235"/>
      <c r="G180" s="240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8"/>
      <c r="B181" s="227"/>
      <c r="C181" s="256" t="s">
        <v>300</v>
      </c>
      <c r="D181" s="232"/>
      <c r="E181" s="264">
        <v>35</v>
      </c>
      <c r="F181" s="235"/>
      <c r="G181" s="240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8"/>
      <c r="B182" s="227"/>
      <c r="C182" s="256" t="s">
        <v>301</v>
      </c>
      <c r="D182" s="232"/>
      <c r="E182" s="264"/>
      <c r="F182" s="235"/>
      <c r="G182" s="240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8"/>
      <c r="B183" s="227"/>
      <c r="C183" s="256" t="s">
        <v>302</v>
      </c>
      <c r="D183" s="232"/>
      <c r="E183" s="264">
        <v>25</v>
      </c>
      <c r="F183" s="235"/>
      <c r="G183" s="240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>
      <c r="A184" s="239" t="s">
        <v>108</v>
      </c>
      <c r="B184" s="228" t="s">
        <v>76</v>
      </c>
      <c r="C184" s="255" t="s">
        <v>77</v>
      </c>
      <c r="D184" s="231"/>
      <c r="E184" s="263"/>
      <c r="F184" s="237">
        <f>SUM(G185:G199)</f>
        <v>0</v>
      </c>
      <c r="G184" s="242"/>
    </row>
    <row r="185" spans="1:60" outlineLevel="1">
      <c r="A185" s="238">
        <v>49</v>
      </c>
      <c r="B185" s="227" t="s">
        <v>303</v>
      </c>
      <c r="C185" s="253" t="s">
        <v>304</v>
      </c>
      <c r="D185" s="229" t="s">
        <v>115</v>
      </c>
      <c r="E185" s="262">
        <v>375.3</v>
      </c>
      <c r="F185" s="235"/>
      <c r="G185" s="240">
        <f>E185*F185</f>
        <v>0</v>
      </c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8"/>
      <c r="B186" s="227"/>
      <c r="C186" s="256" t="s">
        <v>305</v>
      </c>
      <c r="D186" s="232"/>
      <c r="E186" s="264"/>
      <c r="F186" s="235"/>
      <c r="G186" s="240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8"/>
      <c r="B187" s="227"/>
      <c r="C187" s="256" t="s">
        <v>306</v>
      </c>
      <c r="D187" s="232"/>
      <c r="E187" s="264">
        <v>375.3</v>
      </c>
      <c r="F187" s="235"/>
      <c r="G187" s="240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ht="22.5" outlineLevel="1">
      <c r="A188" s="238">
        <v>50</v>
      </c>
      <c r="B188" s="227" t="s">
        <v>307</v>
      </c>
      <c r="C188" s="253" t="s">
        <v>308</v>
      </c>
      <c r="D188" s="229" t="s">
        <v>115</v>
      </c>
      <c r="E188" s="262">
        <v>1125.9000000000001</v>
      </c>
      <c r="F188" s="235"/>
      <c r="G188" s="240">
        <f>E188*F188</f>
        <v>0</v>
      </c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8"/>
      <c r="B189" s="227"/>
      <c r="C189" s="256" t="s">
        <v>309</v>
      </c>
      <c r="D189" s="232"/>
      <c r="E189" s="264">
        <v>1125.9000000000001</v>
      </c>
      <c r="F189" s="235"/>
      <c r="G189" s="240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ht="22.5" outlineLevel="1">
      <c r="A190" s="238">
        <v>51</v>
      </c>
      <c r="B190" s="227" t="s">
        <v>310</v>
      </c>
      <c r="C190" s="253" t="s">
        <v>311</v>
      </c>
      <c r="D190" s="229" t="s">
        <v>115</v>
      </c>
      <c r="E190" s="262">
        <v>375.3</v>
      </c>
      <c r="F190" s="235"/>
      <c r="G190" s="240">
        <f>E190*F190</f>
        <v>0</v>
      </c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8">
        <v>52</v>
      </c>
      <c r="B191" s="227" t="s">
        <v>312</v>
      </c>
      <c r="C191" s="253" t="s">
        <v>313</v>
      </c>
      <c r="D191" s="229" t="s">
        <v>115</v>
      </c>
      <c r="E191" s="262">
        <v>110.8</v>
      </c>
      <c r="F191" s="235"/>
      <c r="G191" s="240">
        <f>E191*F191</f>
        <v>0</v>
      </c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8"/>
      <c r="B192" s="227"/>
      <c r="C192" s="256" t="s">
        <v>314</v>
      </c>
      <c r="D192" s="232"/>
      <c r="E192" s="264"/>
      <c r="F192" s="235"/>
      <c r="G192" s="240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8"/>
      <c r="B193" s="227"/>
      <c r="C193" s="256" t="s">
        <v>315</v>
      </c>
      <c r="D193" s="232"/>
      <c r="E193" s="264">
        <v>110.8</v>
      </c>
      <c r="F193" s="235"/>
      <c r="G193" s="240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ht="22.5" outlineLevel="1">
      <c r="A194" s="238">
        <v>53</v>
      </c>
      <c r="B194" s="227" t="s">
        <v>316</v>
      </c>
      <c r="C194" s="253" t="s">
        <v>317</v>
      </c>
      <c r="D194" s="229" t="s">
        <v>115</v>
      </c>
      <c r="E194" s="262">
        <v>187.65</v>
      </c>
      <c r="F194" s="235"/>
      <c r="G194" s="240">
        <f>E194*F194</f>
        <v>0</v>
      </c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8"/>
      <c r="B195" s="227"/>
      <c r="C195" s="254" t="s">
        <v>318</v>
      </c>
      <c r="D195" s="230"/>
      <c r="E195" s="234"/>
      <c r="F195" s="236"/>
      <c r="G195" s="241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23" t="str">
        <f>C195</f>
        <v>výkaz výměr viz předchozí pol.</v>
      </c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8"/>
      <c r="B196" s="227"/>
      <c r="C196" s="256" t="s">
        <v>319</v>
      </c>
      <c r="D196" s="232"/>
      <c r="E196" s="264">
        <v>187.65</v>
      </c>
      <c r="F196" s="235"/>
      <c r="G196" s="240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38">
        <v>54</v>
      </c>
      <c r="B197" s="227" t="s">
        <v>320</v>
      </c>
      <c r="C197" s="253" t="s">
        <v>321</v>
      </c>
      <c r="D197" s="229" t="s">
        <v>115</v>
      </c>
      <c r="E197" s="262">
        <v>562.95000000000005</v>
      </c>
      <c r="F197" s="235"/>
      <c r="G197" s="240">
        <f>E197*F197</f>
        <v>0</v>
      </c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8"/>
      <c r="B198" s="227"/>
      <c r="C198" s="256" t="s">
        <v>322</v>
      </c>
      <c r="D198" s="232"/>
      <c r="E198" s="264">
        <v>562.95000000000005</v>
      </c>
      <c r="F198" s="235"/>
      <c r="G198" s="240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ht="22.5" outlineLevel="1">
      <c r="A199" s="238">
        <v>55</v>
      </c>
      <c r="B199" s="227" t="s">
        <v>323</v>
      </c>
      <c r="C199" s="253" t="s">
        <v>324</v>
      </c>
      <c r="D199" s="229" t="s">
        <v>115</v>
      </c>
      <c r="E199" s="262">
        <v>187.65</v>
      </c>
      <c r="F199" s="235"/>
      <c r="G199" s="240">
        <f>E199*F199</f>
        <v>0</v>
      </c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ht="25.5">
      <c r="A200" s="239" t="s">
        <v>108</v>
      </c>
      <c r="B200" s="228" t="s">
        <v>78</v>
      </c>
      <c r="C200" s="255" t="s">
        <v>79</v>
      </c>
      <c r="D200" s="231"/>
      <c r="E200" s="263"/>
      <c r="F200" s="237">
        <f>SUM(G201:G218)</f>
        <v>0</v>
      </c>
      <c r="G200" s="242"/>
    </row>
    <row r="201" spans="1:60" outlineLevel="1">
      <c r="A201" s="238">
        <v>56</v>
      </c>
      <c r="B201" s="227" t="s">
        <v>325</v>
      </c>
      <c r="C201" s="253" t="s">
        <v>326</v>
      </c>
      <c r="D201" s="229" t="s">
        <v>115</v>
      </c>
      <c r="E201" s="262">
        <v>156.6</v>
      </c>
      <c r="F201" s="235"/>
      <c r="G201" s="240">
        <f>E201*F201</f>
        <v>0</v>
      </c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8"/>
      <c r="B202" s="227"/>
      <c r="C202" s="254" t="s">
        <v>327</v>
      </c>
      <c r="D202" s="230"/>
      <c r="E202" s="234"/>
      <c r="F202" s="236"/>
      <c r="G202" s="241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23" t="str">
        <f>C202</f>
        <v>Vzhledem k provádění prací z lešení bude provedeno</v>
      </c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8"/>
      <c r="B203" s="227"/>
      <c r="C203" s="254" t="s">
        <v>328</v>
      </c>
      <c r="D203" s="230"/>
      <c r="E203" s="234"/>
      <c r="F203" s="236"/>
      <c r="G203" s="241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23" t="str">
        <f>C203</f>
        <v>vyčištění pouze tzv."pracovní fronty " v šířce 1,5 m okolo obvod.stěn.</v>
      </c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38"/>
      <c r="B204" s="227"/>
      <c r="C204" s="256" t="s">
        <v>329</v>
      </c>
      <c r="D204" s="232"/>
      <c r="E204" s="264">
        <v>156.6</v>
      </c>
      <c r="F204" s="235"/>
      <c r="G204" s="240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ht="22.5" outlineLevel="1">
      <c r="A205" s="238">
        <v>57</v>
      </c>
      <c r="B205" s="227" t="s">
        <v>330</v>
      </c>
      <c r="C205" s="253" t="s">
        <v>331</v>
      </c>
      <c r="D205" s="229" t="s">
        <v>111</v>
      </c>
      <c r="E205" s="262">
        <v>6</v>
      </c>
      <c r="F205" s="235"/>
      <c r="G205" s="240">
        <f>E205*F205</f>
        <v>0</v>
      </c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ht="22.5" outlineLevel="1">
      <c r="A206" s="238">
        <v>58</v>
      </c>
      <c r="B206" s="227" t="s">
        <v>332</v>
      </c>
      <c r="C206" s="253" t="s">
        <v>333</v>
      </c>
      <c r="D206" s="229" t="s">
        <v>115</v>
      </c>
      <c r="E206" s="262">
        <v>452.76</v>
      </c>
      <c r="F206" s="235"/>
      <c r="G206" s="240">
        <f>E206*F206</f>
        <v>0</v>
      </c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8"/>
      <c r="B207" s="227"/>
      <c r="C207" s="256" t="s">
        <v>334</v>
      </c>
      <c r="D207" s="232"/>
      <c r="E207" s="264">
        <v>452.76</v>
      </c>
      <c r="F207" s="235"/>
      <c r="G207" s="240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ht="22.5" outlineLevel="1">
      <c r="A208" s="238">
        <v>59</v>
      </c>
      <c r="B208" s="227" t="s">
        <v>335</v>
      </c>
      <c r="C208" s="253" t="s">
        <v>336</v>
      </c>
      <c r="D208" s="229" t="s">
        <v>111</v>
      </c>
      <c r="E208" s="262">
        <v>1</v>
      </c>
      <c r="F208" s="235"/>
      <c r="G208" s="240">
        <f>E208*F208</f>
        <v>0</v>
      </c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8">
        <v>60</v>
      </c>
      <c r="B209" s="227" t="s">
        <v>337</v>
      </c>
      <c r="C209" s="253" t="s">
        <v>338</v>
      </c>
      <c r="D209" s="229" t="s">
        <v>115</v>
      </c>
      <c r="E209" s="262">
        <v>220.2</v>
      </c>
      <c r="F209" s="235"/>
      <c r="G209" s="240">
        <f>E209*F209</f>
        <v>0</v>
      </c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ht="22.5" outlineLevel="1">
      <c r="A210" s="238"/>
      <c r="B210" s="227"/>
      <c r="C210" s="254" t="s">
        <v>339</v>
      </c>
      <c r="D210" s="230"/>
      <c r="E210" s="234"/>
      <c r="F210" s="236"/>
      <c r="G210" s="241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23" t="str">
        <f>C210</f>
        <v>v patrech,kde probíhají výměny oken např.staré koberce,PVC apod.Vzhledem k provádění prací z lešení bude provedeno zakrytí tzv."pracovní fronty " v šířce 1,5 m okolo obvod.stěn.</v>
      </c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8"/>
      <c r="B211" s="227"/>
      <c r="C211" s="256" t="s">
        <v>340</v>
      </c>
      <c r="D211" s="232"/>
      <c r="E211" s="264">
        <v>220.2</v>
      </c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ht="22.5" outlineLevel="1">
      <c r="A212" s="238">
        <v>61</v>
      </c>
      <c r="B212" s="227" t="s">
        <v>341</v>
      </c>
      <c r="C212" s="253" t="s">
        <v>342</v>
      </c>
      <c r="D212" s="229" t="s">
        <v>111</v>
      </c>
      <c r="E212" s="262">
        <v>1</v>
      </c>
      <c r="F212" s="235"/>
      <c r="G212" s="240">
        <f>E212*F212</f>
        <v>0</v>
      </c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ht="22.5" outlineLevel="1">
      <c r="A213" s="238">
        <v>62</v>
      </c>
      <c r="B213" s="227" t="s">
        <v>343</v>
      </c>
      <c r="C213" s="253" t="s">
        <v>344</v>
      </c>
      <c r="D213" s="229" t="s">
        <v>111</v>
      </c>
      <c r="E213" s="262">
        <v>72</v>
      </c>
      <c r="F213" s="235"/>
      <c r="G213" s="240">
        <f>E213*F213</f>
        <v>0</v>
      </c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8"/>
      <c r="B214" s="227"/>
      <c r="C214" s="256" t="s">
        <v>345</v>
      </c>
      <c r="D214" s="232"/>
      <c r="E214" s="264">
        <v>8</v>
      </c>
      <c r="F214" s="235"/>
      <c r="G214" s="240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38"/>
      <c r="B215" s="227"/>
      <c r="C215" s="256" t="s">
        <v>346</v>
      </c>
      <c r="D215" s="232"/>
      <c r="E215" s="264">
        <v>56</v>
      </c>
      <c r="F215" s="235"/>
      <c r="G215" s="240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8"/>
      <c r="B216" s="227"/>
      <c r="C216" s="256" t="s">
        <v>347</v>
      </c>
      <c r="D216" s="232"/>
      <c r="E216" s="264">
        <v>8</v>
      </c>
      <c r="F216" s="235"/>
      <c r="G216" s="240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ht="22.5" outlineLevel="1">
      <c r="A217" s="238">
        <v>63</v>
      </c>
      <c r="B217" s="227" t="s">
        <v>348</v>
      </c>
      <c r="C217" s="253" t="s">
        <v>349</v>
      </c>
      <c r="D217" s="229" t="s">
        <v>153</v>
      </c>
      <c r="E217" s="262">
        <v>1.1000000000000001</v>
      </c>
      <c r="F217" s="235"/>
      <c r="G217" s="240">
        <f>E217*F217</f>
        <v>0</v>
      </c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8"/>
      <c r="B218" s="227"/>
      <c r="C218" s="256" t="s">
        <v>350</v>
      </c>
      <c r="D218" s="232"/>
      <c r="E218" s="264">
        <v>1.1000000000000001</v>
      </c>
      <c r="F218" s="235"/>
      <c r="G218" s="240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>
      <c r="A219" s="239" t="s">
        <v>108</v>
      </c>
      <c r="B219" s="228" t="s">
        <v>80</v>
      </c>
      <c r="C219" s="255" t="s">
        <v>81</v>
      </c>
      <c r="D219" s="231"/>
      <c r="E219" s="263"/>
      <c r="F219" s="237">
        <f>SUM(G220:G222)</f>
        <v>0</v>
      </c>
      <c r="G219" s="242"/>
    </row>
    <row r="220" spans="1:60" outlineLevel="1">
      <c r="A220" s="238">
        <v>64</v>
      </c>
      <c r="B220" s="227" t="s">
        <v>351</v>
      </c>
      <c r="C220" s="253" t="s">
        <v>352</v>
      </c>
      <c r="D220" s="229" t="s">
        <v>111</v>
      </c>
      <c r="E220" s="262">
        <v>1</v>
      </c>
      <c r="F220" s="235"/>
      <c r="G220" s="240">
        <f>E220*F220</f>
        <v>0</v>
      </c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ht="22.5" outlineLevel="1">
      <c r="A221" s="238"/>
      <c r="B221" s="227"/>
      <c r="C221" s="254" t="s">
        <v>353</v>
      </c>
      <c r="D221" s="230"/>
      <c r="E221" s="234"/>
      <c r="F221" s="236"/>
      <c r="G221" s="241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23" t="str">
        <f>C221</f>
        <v>Vzhledem k tomu, že se jedná o rekonstrukci památkově chráněného objektu, kde mohou během stavby vzniknou možné vícepráce spojené s odkrytím konstrukcí nebo složitostí provádění,</v>
      </c>
      <c r="BB221" s="216"/>
      <c r="BC221" s="216"/>
      <c r="BD221" s="216"/>
      <c r="BE221" s="216"/>
      <c r="BF221" s="216"/>
      <c r="BG221" s="216"/>
      <c r="BH221" s="216"/>
    </row>
    <row r="222" spans="1:60" ht="22.5" outlineLevel="1">
      <c r="A222" s="238"/>
      <c r="B222" s="227"/>
      <c r="C222" s="254" t="s">
        <v>354</v>
      </c>
      <c r="D222" s="230"/>
      <c r="E222" s="234"/>
      <c r="F222" s="236"/>
      <c r="G222" s="241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23" t="str">
        <f>C222</f>
        <v>nacení každý účastník výběrového řízení tuto položku ve výši 145 000 Kč ( požadavek zadavatele ).Tyto náklady budou čerpány pouze se souhlasem investora a projektanta.</v>
      </c>
      <c r="BB222" s="216"/>
      <c r="BC222" s="216"/>
      <c r="BD222" s="216"/>
      <c r="BE222" s="216"/>
      <c r="BF222" s="216"/>
      <c r="BG222" s="216"/>
      <c r="BH222" s="216"/>
    </row>
    <row r="223" spans="1:60">
      <c r="A223" s="239" t="s">
        <v>108</v>
      </c>
      <c r="B223" s="228" t="s">
        <v>82</v>
      </c>
      <c r="C223" s="255" t="s">
        <v>83</v>
      </c>
      <c r="D223" s="231"/>
      <c r="E223" s="263"/>
      <c r="F223" s="237">
        <f>SUM(G224:G275)</f>
        <v>0</v>
      </c>
      <c r="G223" s="242"/>
    </row>
    <row r="224" spans="1:60" outlineLevel="1">
      <c r="A224" s="238">
        <v>65</v>
      </c>
      <c r="B224" s="227" t="s">
        <v>355</v>
      </c>
      <c r="C224" s="253" t="s">
        <v>356</v>
      </c>
      <c r="D224" s="229" t="s">
        <v>115</v>
      </c>
      <c r="E224" s="262">
        <v>11.7</v>
      </c>
      <c r="F224" s="235"/>
      <c r="G224" s="240">
        <f>E224*F224</f>
        <v>0</v>
      </c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8"/>
      <c r="B225" s="227"/>
      <c r="C225" s="256" t="s">
        <v>276</v>
      </c>
      <c r="D225" s="232"/>
      <c r="E225" s="264">
        <v>11.7</v>
      </c>
      <c r="F225" s="235"/>
      <c r="G225" s="240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8">
        <v>66</v>
      </c>
      <c r="B226" s="227" t="s">
        <v>357</v>
      </c>
      <c r="C226" s="253" t="s">
        <v>358</v>
      </c>
      <c r="D226" s="229" t="s">
        <v>115</v>
      </c>
      <c r="E226" s="262">
        <v>13</v>
      </c>
      <c r="F226" s="235"/>
      <c r="G226" s="240">
        <f>E226*F226</f>
        <v>0</v>
      </c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8"/>
      <c r="B227" s="227"/>
      <c r="C227" s="256" t="s">
        <v>359</v>
      </c>
      <c r="D227" s="232"/>
      <c r="E227" s="264">
        <v>13</v>
      </c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8">
        <v>67</v>
      </c>
      <c r="B228" s="227" t="s">
        <v>360</v>
      </c>
      <c r="C228" s="253" t="s">
        <v>361</v>
      </c>
      <c r="D228" s="229" t="s">
        <v>115</v>
      </c>
      <c r="E228" s="262">
        <v>13</v>
      </c>
      <c r="F228" s="235"/>
      <c r="G228" s="240">
        <f>E228*F228</f>
        <v>0</v>
      </c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8">
        <v>68</v>
      </c>
      <c r="B229" s="227" t="s">
        <v>362</v>
      </c>
      <c r="C229" s="253" t="s">
        <v>363</v>
      </c>
      <c r="D229" s="229" t="s">
        <v>153</v>
      </c>
      <c r="E229" s="262">
        <v>26</v>
      </c>
      <c r="F229" s="235"/>
      <c r="G229" s="240">
        <f>E229*F229</f>
        <v>0</v>
      </c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8"/>
      <c r="B230" s="227"/>
      <c r="C230" s="256" t="s">
        <v>364</v>
      </c>
      <c r="D230" s="232"/>
      <c r="E230" s="264">
        <v>26</v>
      </c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ht="22.5" outlineLevel="1">
      <c r="A231" s="238">
        <v>69</v>
      </c>
      <c r="B231" s="227" t="s">
        <v>365</v>
      </c>
      <c r="C231" s="253" t="s">
        <v>366</v>
      </c>
      <c r="D231" s="229" t="s">
        <v>160</v>
      </c>
      <c r="E231" s="262">
        <v>61.74</v>
      </c>
      <c r="F231" s="235"/>
      <c r="G231" s="240">
        <f>E231*F231</f>
        <v>0</v>
      </c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8"/>
      <c r="B232" s="227"/>
      <c r="C232" s="256" t="s">
        <v>367</v>
      </c>
      <c r="D232" s="232"/>
      <c r="E232" s="264">
        <v>61.74</v>
      </c>
      <c r="F232" s="235"/>
      <c r="G232" s="240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ht="22.5" outlineLevel="1">
      <c r="A233" s="238">
        <v>70</v>
      </c>
      <c r="B233" s="227" t="s">
        <v>368</v>
      </c>
      <c r="C233" s="253" t="s">
        <v>369</v>
      </c>
      <c r="D233" s="229" t="s">
        <v>115</v>
      </c>
      <c r="E233" s="262">
        <v>30.3</v>
      </c>
      <c r="F233" s="235"/>
      <c r="G233" s="240">
        <f>E233*F233</f>
        <v>0</v>
      </c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8"/>
      <c r="B234" s="227"/>
      <c r="C234" s="254" t="s">
        <v>139</v>
      </c>
      <c r="D234" s="230"/>
      <c r="E234" s="234"/>
      <c r="F234" s="236"/>
      <c r="G234" s="241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23" t="str">
        <f>C234</f>
        <v>výkaz výměr viz specifikace sanačních opatření.</v>
      </c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8">
        <v>71</v>
      </c>
      <c r="B235" s="227" t="s">
        <v>370</v>
      </c>
      <c r="C235" s="253" t="s">
        <v>371</v>
      </c>
      <c r="D235" s="229" t="s">
        <v>111</v>
      </c>
      <c r="E235" s="262">
        <v>12</v>
      </c>
      <c r="F235" s="235"/>
      <c r="G235" s="240">
        <f>E235*F235</f>
        <v>0</v>
      </c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8"/>
      <c r="B236" s="227"/>
      <c r="C236" s="256" t="s">
        <v>372</v>
      </c>
      <c r="D236" s="232"/>
      <c r="E236" s="264">
        <v>12</v>
      </c>
      <c r="F236" s="235"/>
      <c r="G236" s="240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8">
        <v>72</v>
      </c>
      <c r="B237" s="227" t="s">
        <v>373</v>
      </c>
      <c r="C237" s="253" t="s">
        <v>374</v>
      </c>
      <c r="D237" s="229" t="s">
        <v>111</v>
      </c>
      <c r="E237" s="262">
        <v>36</v>
      </c>
      <c r="F237" s="235"/>
      <c r="G237" s="240">
        <f>E237*F237</f>
        <v>0</v>
      </c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8"/>
      <c r="B238" s="227"/>
      <c r="C238" s="256" t="s">
        <v>375</v>
      </c>
      <c r="D238" s="232"/>
      <c r="E238" s="264">
        <v>36</v>
      </c>
      <c r="F238" s="235"/>
      <c r="G238" s="240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8">
        <v>73</v>
      </c>
      <c r="B239" s="227" t="s">
        <v>376</v>
      </c>
      <c r="C239" s="253" t="s">
        <v>377</v>
      </c>
      <c r="D239" s="229" t="s">
        <v>115</v>
      </c>
      <c r="E239" s="262">
        <v>0.99</v>
      </c>
      <c r="F239" s="235"/>
      <c r="G239" s="240">
        <f>E239*F239</f>
        <v>0</v>
      </c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38"/>
      <c r="B240" s="227"/>
      <c r="C240" s="256" t="s">
        <v>378</v>
      </c>
      <c r="D240" s="232"/>
      <c r="E240" s="264">
        <v>0.99</v>
      </c>
      <c r="F240" s="235"/>
      <c r="G240" s="240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38">
        <v>74</v>
      </c>
      <c r="B241" s="227" t="s">
        <v>379</v>
      </c>
      <c r="C241" s="253" t="s">
        <v>380</v>
      </c>
      <c r="D241" s="229" t="s">
        <v>115</v>
      </c>
      <c r="E241" s="262">
        <v>2.2475000000000001</v>
      </c>
      <c r="F241" s="235"/>
      <c r="G241" s="240">
        <f>E241*F241</f>
        <v>0</v>
      </c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8"/>
      <c r="B242" s="227"/>
      <c r="C242" s="256" t="s">
        <v>381</v>
      </c>
      <c r="D242" s="232"/>
      <c r="E242" s="264">
        <v>2.25</v>
      </c>
      <c r="F242" s="235"/>
      <c r="G242" s="240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8">
        <v>75</v>
      </c>
      <c r="B243" s="227" t="s">
        <v>382</v>
      </c>
      <c r="C243" s="253" t="s">
        <v>383</v>
      </c>
      <c r="D243" s="229" t="s">
        <v>115</v>
      </c>
      <c r="E243" s="262">
        <v>22.35</v>
      </c>
      <c r="F243" s="235"/>
      <c r="G243" s="240">
        <f>E243*F243</f>
        <v>0</v>
      </c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8"/>
      <c r="B244" s="227"/>
      <c r="C244" s="256" t="s">
        <v>384</v>
      </c>
      <c r="D244" s="232"/>
      <c r="E244" s="264">
        <v>22.35</v>
      </c>
      <c r="F244" s="235"/>
      <c r="G244" s="240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ht="22.5" outlineLevel="1">
      <c r="A245" s="238">
        <v>76</v>
      </c>
      <c r="B245" s="227" t="s">
        <v>385</v>
      </c>
      <c r="C245" s="253" t="s">
        <v>386</v>
      </c>
      <c r="D245" s="229" t="s">
        <v>111</v>
      </c>
      <c r="E245" s="262">
        <v>4</v>
      </c>
      <c r="F245" s="235"/>
      <c r="G245" s="240">
        <f>E245*F245</f>
        <v>0</v>
      </c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8">
        <v>77</v>
      </c>
      <c r="B246" s="227" t="s">
        <v>387</v>
      </c>
      <c r="C246" s="253" t="s">
        <v>388</v>
      </c>
      <c r="D246" s="229" t="s">
        <v>115</v>
      </c>
      <c r="E246" s="262">
        <v>4.59</v>
      </c>
      <c r="F246" s="235"/>
      <c r="G246" s="240">
        <f>E246*F246</f>
        <v>0</v>
      </c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8"/>
      <c r="B247" s="227"/>
      <c r="C247" s="256" t="s">
        <v>389</v>
      </c>
      <c r="D247" s="232"/>
      <c r="E247" s="264">
        <v>4.59</v>
      </c>
      <c r="F247" s="235"/>
      <c r="G247" s="240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8">
        <v>78</v>
      </c>
      <c r="B248" s="227" t="s">
        <v>390</v>
      </c>
      <c r="C248" s="253" t="s">
        <v>391</v>
      </c>
      <c r="D248" s="229" t="s">
        <v>111</v>
      </c>
      <c r="E248" s="262">
        <v>6</v>
      </c>
      <c r="F248" s="235"/>
      <c r="G248" s="240">
        <f>E248*F248</f>
        <v>0</v>
      </c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ht="22.5" outlineLevel="1">
      <c r="A249" s="238">
        <v>79</v>
      </c>
      <c r="B249" s="227" t="s">
        <v>392</v>
      </c>
      <c r="C249" s="253" t="s">
        <v>393</v>
      </c>
      <c r="D249" s="229" t="s">
        <v>115</v>
      </c>
      <c r="E249" s="262">
        <v>116.125</v>
      </c>
      <c r="F249" s="235"/>
      <c r="G249" s="240">
        <f>E249*F249</f>
        <v>0</v>
      </c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8"/>
      <c r="B250" s="227"/>
      <c r="C250" s="256" t="s">
        <v>394</v>
      </c>
      <c r="D250" s="232"/>
      <c r="E250" s="264">
        <v>116.125</v>
      </c>
      <c r="F250" s="235"/>
      <c r="G250" s="240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ht="22.5" outlineLevel="1">
      <c r="A251" s="238">
        <v>80</v>
      </c>
      <c r="B251" s="227" t="s">
        <v>395</v>
      </c>
      <c r="C251" s="253" t="s">
        <v>396</v>
      </c>
      <c r="D251" s="229" t="s">
        <v>115</v>
      </c>
      <c r="E251" s="262">
        <v>123.2</v>
      </c>
      <c r="F251" s="235"/>
      <c r="G251" s="240">
        <f>E251*F251</f>
        <v>0</v>
      </c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8"/>
      <c r="B252" s="227"/>
      <c r="C252" s="254" t="s">
        <v>139</v>
      </c>
      <c r="D252" s="230"/>
      <c r="E252" s="234"/>
      <c r="F252" s="236"/>
      <c r="G252" s="241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23" t="str">
        <f>C252</f>
        <v>výkaz výměr viz specifikace sanačních opatření.</v>
      </c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8"/>
      <c r="B253" s="227"/>
      <c r="C253" s="256" t="s">
        <v>397</v>
      </c>
      <c r="D253" s="232"/>
      <c r="E253" s="264">
        <v>30.3</v>
      </c>
      <c r="F253" s="235"/>
      <c r="G253" s="240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8"/>
      <c r="B254" s="227"/>
      <c r="C254" s="256" t="s">
        <v>398</v>
      </c>
      <c r="D254" s="232"/>
      <c r="E254" s="264">
        <v>92.9</v>
      </c>
      <c r="F254" s="235"/>
      <c r="G254" s="240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ht="22.5" outlineLevel="1">
      <c r="A255" s="238">
        <v>81</v>
      </c>
      <c r="B255" s="227" t="s">
        <v>399</v>
      </c>
      <c r="C255" s="253" t="s">
        <v>400</v>
      </c>
      <c r="D255" s="229" t="s">
        <v>115</v>
      </c>
      <c r="E255" s="262">
        <v>458.84800000000001</v>
      </c>
      <c r="F255" s="235"/>
      <c r="G255" s="240">
        <f>E255*F255</f>
        <v>0</v>
      </c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8"/>
      <c r="B256" s="227"/>
      <c r="C256" s="256" t="s">
        <v>401</v>
      </c>
      <c r="D256" s="232"/>
      <c r="E256" s="264">
        <v>30.3</v>
      </c>
      <c r="F256" s="235"/>
      <c r="G256" s="240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8"/>
      <c r="B257" s="227"/>
      <c r="C257" s="256" t="s">
        <v>402</v>
      </c>
      <c r="D257" s="232"/>
      <c r="E257" s="264"/>
      <c r="F257" s="235"/>
      <c r="G257" s="240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8"/>
      <c r="B258" s="227"/>
      <c r="C258" s="256" t="s">
        <v>201</v>
      </c>
      <c r="D258" s="232"/>
      <c r="E258" s="264"/>
      <c r="F258" s="235"/>
      <c r="G258" s="240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ht="22.5" outlineLevel="1">
      <c r="A259" s="238"/>
      <c r="B259" s="227"/>
      <c r="C259" s="256" t="s">
        <v>186</v>
      </c>
      <c r="D259" s="232"/>
      <c r="E259" s="264">
        <v>18</v>
      </c>
      <c r="F259" s="235"/>
      <c r="G259" s="240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8"/>
      <c r="B260" s="227"/>
      <c r="C260" s="256" t="s">
        <v>202</v>
      </c>
      <c r="D260" s="232"/>
      <c r="E260" s="264">
        <v>2.0699999999999998</v>
      </c>
      <c r="F260" s="235"/>
      <c r="G260" s="240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8"/>
      <c r="B261" s="227"/>
      <c r="C261" s="256" t="s">
        <v>204</v>
      </c>
      <c r="D261" s="232"/>
      <c r="E261" s="264"/>
      <c r="F261" s="235"/>
      <c r="G261" s="240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8"/>
      <c r="B262" s="227"/>
      <c r="C262" s="256" t="s">
        <v>205</v>
      </c>
      <c r="D262" s="232"/>
      <c r="E262" s="264">
        <v>103.895</v>
      </c>
      <c r="F262" s="235"/>
      <c r="G262" s="240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8"/>
      <c r="B263" s="227"/>
      <c r="C263" s="256" t="s">
        <v>206</v>
      </c>
      <c r="D263" s="232"/>
      <c r="E263" s="264"/>
      <c r="F263" s="235"/>
      <c r="G263" s="240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ht="22.5" outlineLevel="1">
      <c r="A264" s="238"/>
      <c r="B264" s="227"/>
      <c r="C264" s="256" t="s">
        <v>207</v>
      </c>
      <c r="D264" s="232"/>
      <c r="E264" s="264">
        <v>118.045</v>
      </c>
      <c r="F264" s="235"/>
      <c r="G264" s="240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8"/>
      <c r="B265" s="227"/>
      <c r="C265" s="256" t="s">
        <v>208</v>
      </c>
      <c r="D265" s="232"/>
      <c r="E265" s="264"/>
      <c r="F265" s="235"/>
      <c r="G265" s="240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8"/>
      <c r="B266" s="227"/>
      <c r="C266" s="256" t="s">
        <v>209</v>
      </c>
      <c r="D266" s="232"/>
      <c r="E266" s="264">
        <v>80.650000000000006</v>
      </c>
      <c r="F266" s="235"/>
      <c r="G266" s="240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8"/>
      <c r="B267" s="227"/>
      <c r="C267" s="257" t="s">
        <v>403</v>
      </c>
      <c r="D267" s="233"/>
      <c r="E267" s="265">
        <v>352.96</v>
      </c>
      <c r="F267" s="235"/>
      <c r="G267" s="240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8"/>
      <c r="B268" s="227"/>
      <c r="C268" s="256" t="s">
        <v>210</v>
      </c>
      <c r="D268" s="232"/>
      <c r="E268" s="264"/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8"/>
      <c r="B269" s="227"/>
      <c r="C269" s="256" t="s">
        <v>404</v>
      </c>
      <c r="D269" s="232"/>
      <c r="E269" s="264">
        <v>105.88800000000001</v>
      </c>
      <c r="F269" s="235"/>
      <c r="G269" s="240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8">
        <v>82</v>
      </c>
      <c r="B270" s="227" t="s">
        <v>405</v>
      </c>
      <c r="C270" s="253" t="s">
        <v>406</v>
      </c>
      <c r="D270" s="229" t="s">
        <v>115</v>
      </c>
      <c r="E270" s="262">
        <v>15.03</v>
      </c>
      <c r="F270" s="235"/>
      <c r="G270" s="240">
        <f>E270*F270</f>
        <v>0</v>
      </c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8"/>
      <c r="B271" s="227"/>
      <c r="C271" s="256" t="s">
        <v>407</v>
      </c>
      <c r="D271" s="232"/>
      <c r="E271" s="264">
        <v>15.03</v>
      </c>
      <c r="F271" s="235"/>
      <c r="G271" s="240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ht="22.5" outlineLevel="1">
      <c r="A272" s="238">
        <v>83</v>
      </c>
      <c r="B272" s="227" t="s">
        <v>408</v>
      </c>
      <c r="C272" s="253" t="s">
        <v>409</v>
      </c>
      <c r="D272" s="229" t="s">
        <v>115</v>
      </c>
      <c r="E272" s="262">
        <v>30.3</v>
      </c>
      <c r="F272" s="235"/>
      <c r="G272" s="240">
        <f>E272*F272</f>
        <v>0</v>
      </c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8"/>
      <c r="B273" s="227"/>
      <c r="C273" s="254" t="s">
        <v>139</v>
      </c>
      <c r="D273" s="230"/>
      <c r="E273" s="234"/>
      <c r="F273" s="236"/>
      <c r="G273" s="241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23" t="str">
        <f>C273</f>
        <v>výkaz výměr viz specifikace sanačních opatření.</v>
      </c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8">
        <v>84</v>
      </c>
      <c r="B274" s="227" t="s">
        <v>410</v>
      </c>
      <c r="C274" s="253" t="s">
        <v>411</v>
      </c>
      <c r="D274" s="229" t="s">
        <v>115</v>
      </c>
      <c r="E274" s="262">
        <v>10.71</v>
      </c>
      <c r="F274" s="235"/>
      <c r="G274" s="240">
        <f>E274*F274</f>
        <v>0</v>
      </c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8"/>
      <c r="B275" s="227"/>
      <c r="C275" s="256" t="s">
        <v>412</v>
      </c>
      <c r="D275" s="232"/>
      <c r="E275" s="264">
        <v>10.71</v>
      </c>
      <c r="F275" s="235"/>
      <c r="G275" s="240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>
      <c r="A276" s="239" t="s">
        <v>108</v>
      </c>
      <c r="B276" s="228" t="s">
        <v>84</v>
      </c>
      <c r="C276" s="255" t="s">
        <v>85</v>
      </c>
      <c r="D276" s="231"/>
      <c r="E276" s="263"/>
      <c r="F276" s="237">
        <f>SUM(G277:G277)</f>
        <v>0</v>
      </c>
      <c r="G276" s="242"/>
    </row>
    <row r="277" spans="1:60" ht="22.5" outlineLevel="1">
      <c r="A277" s="238">
        <v>85</v>
      </c>
      <c r="B277" s="227" t="s">
        <v>413</v>
      </c>
      <c r="C277" s="253" t="s">
        <v>414</v>
      </c>
      <c r="D277" s="229" t="s">
        <v>164</v>
      </c>
      <c r="E277" s="262">
        <v>118.70112</v>
      </c>
      <c r="F277" s="235"/>
      <c r="G277" s="240">
        <f>E277*F277</f>
        <v>0</v>
      </c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>
      <c r="A278" s="239" t="s">
        <v>108</v>
      </c>
      <c r="B278" s="228" t="s">
        <v>86</v>
      </c>
      <c r="C278" s="255" t="s">
        <v>87</v>
      </c>
      <c r="D278" s="231"/>
      <c r="E278" s="263"/>
      <c r="F278" s="237">
        <f>SUM(G279:G294)</f>
        <v>0</v>
      </c>
      <c r="G278" s="242"/>
    </row>
    <row r="279" spans="1:60" ht="22.5" outlineLevel="1">
      <c r="A279" s="238">
        <v>86</v>
      </c>
      <c r="B279" s="227" t="s">
        <v>415</v>
      </c>
      <c r="C279" s="253" t="s">
        <v>416</v>
      </c>
      <c r="D279" s="229" t="s">
        <v>115</v>
      </c>
      <c r="E279" s="262">
        <v>411.6</v>
      </c>
      <c r="F279" s="235"/>
      <c r="G279" s="240">
        <f>E279*F279</f>
        <v>0</v>
      </c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8"/>
      <c r="B280" s="227"/>
      <c r="C280" s="256" t="s">
        <v>272</v>
      </c>
      <c r="D280" s="232"/>
      <c r="E280" s="264">
        <v>411.6</v>
      </c>
      <c r="F280" s="235"/>
      <c r="G280" s="240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ht="22.5" outlineLevel="1">
      <c r="A281" s="238">
        <v>87</v>
      </c>
      <c r="B281" s="227" t="s">
        <v>417</v>
      </c>
      <c r="C281" s="253" t="s">
        <v>418</v>
      </c>
      <c r="D281" s="229" t="s">
        <v>115</v>
      </c>
      <c r="E281" s="262">
        <v>432.18</v>
      </c>
      <c r="F281" s="235"/>
      <c r="G281" s="240">
        <f>E281*F281</f>
        <v>0</v>
      </c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8"/>
      <c r="B282" s="227"/>
      <c r="C282" s="254" t="s">
        <v>318</v>
      </c>
      <c r="D282" s="230"/>
      <c r="E282" s="234"/>
      <c r="F282" s="236"/>
      <c r="G282" s="241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23" t="str">
        <f>C282</f>
        <v>výkaz výměr viz předchozí pol.</v>
      </c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8"/>
      <c r="B283" s="227"/>
      <c r="C283" s="256" t="s">
        <v>419</v>
      </c>
      <c r="D283" s="232"/>
      <c r="E283" s="264">
        <v>432.18</v>
      </c>
      <c r="F283" s="235"/>
      <c r="G283" s="240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ht="22.5" outlineLevel="1">
      <c r="A284" s="238">
        <v>88</v>
      </c>
      <c r="B284" s="227" t="s">
        <v>420</v>
      </c>
      <c r="C284" s="253" t="s">
        <v>421</v>
      </c>
      <c r="D284" s="229" t="s">
        <v>115</v>
      </c>
      <c r="E284" s="262">
        <v>411.6</v>
      </c>
      <c r="F284" s="235"/>
      <c r="G284" s="240">
        <f>E284*F284</f>
        <v>0</v>
      </c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8"/>
      <c r="B285" s="227"/>
      <c r="C285" s="254" t="s">
        <v>422</v>
      </c>
      <c r="D285" s="230"/>
      <c r="E285" s="234"/>
      <c r="F285" s="236"/>
      <c r="G285" s="241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23" t="str">
        <f>C285</f>
        <v>skleněnou vložkou výkaz výměr viz předchozí pol.</v>
      </c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8">
        <v>89</v>
      </c>
      <c r="B286" s="227" t="s">
        <v>423</v>
      </c>
      <c r="C286" s="253" t="s">
        <v>424</v>
      </c>
      <c r="D286" s="229" t="s">
        <v>115</v>
      </c>
      <c r="E286" s="262">
        <v>432.18</v>
      </c>
      <c r="F286" s="235"/>
      <c r="G286" s="240">
        <f>E286*F286</f>
        <v>0</v>
      </c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ht="22.5" outlineLevel="1">
      <c r="A287" s="238"/>
      <c r="B287" s="227"/>
      <c r="C287" s="254" t="s">
        <v>425</v>
      </c>
      <c r="D287" s="230"/>
      <c r="E287" s="234"/>
      <c r="F287" s="236"/>
      <c r="G287" s="241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23" t="str">
        <f>C287</f>
        <v>Položení fólie, ukotvení k podkladu talířovými hmoždinkami, svaření všech spojů, překrytí kotev pásem fólie, vni a venk. přechod.úhelníček.</v>
      </c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8"/>
      <c r="B288" s="227"/>
      <c r="C288" s="256" t="s">
        <v>419</v>
      </c>
      <c r="D288" s="232"/>
      <c r="E288" s="264">
        <v>432.18</v>
      </c>
      <c r="F288" s="235"/>
      <c r="G288" s="240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8">
        <v>90</v>
      </c>
      <c r="B289" s="227" t="s">
        <v>426</v>
      </c>
      <c r="C289" s="253" t="s">
        <v>427</v>
      </c>
      <c r="D289" s="229" t="s">
        <v>428</v>
      </c>
      <c r="E289" s="262">
        <v>497.00700000000001</v>
      </c>
      <c r="F289" s="235"/>
      <c r="G289" s="240">
        <f>E289*F289</f>
        <v>0</v>
      </c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ht="22.5" outlineLevel="1">
      <c r="A290" s="238"/>
      <c r="B290" s="227"/>
      <c r="C290" s="254" t="s">
        <v>429</v>
      </c>
      <c r="D290" s="230"/>
      <c r="E290" s="234"/>
      <c r="F290" s="236"/>
      <c r="G290" s="241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23" t="str">
        <f>C290</f>
        <v>Odolný proti povětr.vlivům,sluneč.záření,na bázi měkč.PVC,nosná vložka z polyester.tkaniny - viz popis k provádění střechy.</v>
      </c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8"/>
      <c r="B291" s="227"/>
      <c r="C291" s="256" t="s">
        <v>430</v>
      </c>
      <c r="D291" s="232"/>
      <c r="E291" s="264">
        <v>497.00700000000001</v>
      </c>
      <c r="F291" s="235"/>
      <c r="G291" s="240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ht="22.5" outlineLevel="1">
      <c r="A292" s="238">
        <v>91</v>
      </c>
      <c r="B292" s="227" t="s">
        <v>431</v>
      </c>
      <c r="C292" s="253" t="s">
        <v>432</v>
      </c>
      <c r="D292" s="229" t="s">
        <v>433</v>
      </c>
      <c r="E292" s="262">
        <v>21</v>
      </c>
      <c r="F292" s="235"/>
      <c r="G292" s="240">
        <f>E292*F292</f>
        <v>0</v>
      </c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8"/>
      <c r="B293" s="227"/>
      <c r="C293" s="256" t="s">
        <v>434</v>
      </c>
      <c r="D293" s="232"/>
      <c r="E293" s="264">
        <v>21</v>
      </c>
      <c r="F293" s="235"/>
      <c r="G293" s="240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ht="22.5" outlineLevel="1">
      <c r="A294" s="238">
        <v>92</v>
      </c>
      <c r="B294" s="227" t="s">
        <v>435</v>
      </c>
      <c r="C294" s="253" t="s">
        <v>436</v>
      </c>
      <c r="D294" s="229" t="s">
        <v>164</v>
      </c>
      <c r="E294" s="262">
        <v>6.4016400000000004</v>
      </c>
      <c r="F294" s="235"/>
      <c r="G294" s="240">
        <f>E294*F294</f>
        <v>0</v>
      </c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>
      <c r="A295" s="239" t="s">
        <v>108</v>
      </c>
      <c r="B295" s="228" t="s">
        <v>88</v>
      </c>
      <c r="C295" s="255" t="s">
        <v>89</v>
      </c>
      <c r="D295" s="231"/>
      <c r="E295" s="263"/>
      <c r="F295" s="237">
        <f>SUM(G296:G309)</f>
        <v>0</v>
      </c>
      <c r="G295" s="242"/>
    </row>
    <row r="296" spans="1:60" outlineLevel="1">
      <c r="A296" s="238">
        <v>93</v>
      </c>
      <c r="B296" s="227" t="s">
        <v>437</v>
      </c>
      <c r="C296" s="253" t="s">
        <v>438</v>
      </c>
      <c r="D296" s="229" t="s">
        <v>115</v>
      </c>
      <c r="E296" s="262">
        <v>411.6</v>
      </c>
      <c r="F296" s="235"/>
      <c r="G296" s="240">
        <f>E296*F296</f>
        <v>0</v>
      </c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8"/>
      <c r="B297" s="227"/>
      <c r="C297" s="256" t="s">
        <v>272</v>
      </c>
      <c r="D297" s="232"/>
      <c r="E297" s="264">
        <v>411.6</v>
      </c>
      <c r="F297" s="235"/>
      <c r="G297" s="240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8">
        <v>94</v>
      </c>
      <c r="B298" s="227" t="s">
        <v>439</v>
      </c>
      <c r="C298" s="253" t="s">
        <v>440</v>
      </c>
      <c r="D298" s="229" t="s">
        <v>115</v>
      </c>
      <c r="E298" s="262">
        <v>13.5</v>
      </c>
      <c r="F298" s="235"/>
      <c r="G298" s="240">
        <f>E298*F298</f>
        <v>0</v>
      </c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8"/>
      <c r="B299" s="227"/>
      <c r="C299" s="256" t="s">
        <v>441</v>
      </c>
      <c r="D299" s="232"/>
      <c r="E299" s="264">
        <v>13.5</v>
      </c>
      <c r="F299" s="235"/>
      <c r="G299" s="240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ht="22.5" outlineLevel="1">
      <c r="A300" s="238">
        <v>95</v>
      </c>
      <c r="B300" s="227" t="s">
        <v>442</v>
      </c>
      <c r="C300" s="253" t="s">
        <v>443</v>
      </c>
      <c r="D300" s="229" t="s">
        <v>115</v>
      </c>
      <c r="E300" s="262">
        <v>823.2</v>
      </c>
      <c r="F300" s="235"/>
      <c r="G300" s="240">
        <f>E300*F300</f>
        <v>0</v>
      </c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8"/>
      <c r="B301" s="227"/>
      <c r="C301" s="256" t="s">
        <v>444</v>
      </c>
      <c r="D301" s="232"/>
      <c r="E301" s="264">
        <v>823.2</v>
      </c>
      <c r="F301" s="235"/>
      <c r="G301" s="240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8">
        <v>96</v>
      </c>
      <c r="B302" s="227" t="s">
        <v>445</v>
      </c>
      <c r="C302" s="253" t="s">
        <v>446</v>
      </c>
      <c r="D302" s="229" t="s">
        <v>115</v>
      </c>
      <c r="E302" s="262">
        <v>14.175000000000001</v>
      </c>
      <c r="F302" s="235"/>
      <c r="G302" s="240">
        <f>E302*F302</f>
        <v>0</v>
      </c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8"/>
      <c r="B303" s="227"/>
      <c r="C303" s="256" t="s">
        <v>447</v>
      </c>
      <c r="D303" s="232"/>
      <c r="E303" s="264">
        <v>14.18</v>
      </c>
      <c r="F303" s="235"/>
      <c r="G303" s="240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ht="22.5" outlineLevel="1">
      <c r="A304" s="238">
        <v>97</v>
      </c>
      <c r="B304" s="227" t="s">
        <v>448</v>
      </c>
      <c r="C304" s="253" t="s">
        <v>449</v>
      </c>
      <c r="D304" s="229" t="s">
        <v>450</v>
      </c>
      <c r="E304" s="262">
        <v>43.218000000000004</v>
      </c>
      <c r="F304" s="235"/>
      <c r="G304" s="240">
        <f>E304*F304</f>
        <v>0</v>
      </c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8"/>
      <c r="B305" s="227"/>
      <c r="C305" s="256" t="s">
        <v>451</v>
      </c>
      <c r="D305" s="232"/>
      <c r="E305" s="264">
        <v>43.22</v>
      </c>
      <c r="F305" s="235"/>
      <c r="G305" s="240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ht="22.5" outlineLevel="1">
      <c r="A306" s="238">
        <v>98</v>
      </c>
      <c r="B306" s="227" t="s">
        <v>452</v>
      </c>
      <c r="C306" s="253" t="s">
        <v>453</v>
      </c>
      <c r="D306" s="229" t="s">
        <v>428</v>
      </c>
      <c r="E306" s="262">
        <v>432.18</v>
      </c>
      <c r="F306" s="235"/>
      <c r="G306" s="240">
        <f>E306*F306</f>
        <v>0</v>
      </c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38"/>
      <c r="B307" s="227"/>
      <c r="C307" s="254" t="s">
        <v>318</v>
      </c>
      <c r="D307" s="230"/>
      <c r="E307" s="234"/>
      <c r="F307" s="236"/>
      <c r="G307" s="241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23" t="str">
        <f>C307</f>
        <v>výkaz výměr viz předchozí pol.</v>
      </c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38"/>
      <c r="B308" s="227"/>
      <c r="C308" s="256" t="s">
        <v>419</v>
      </c>
      <c r="D308" s="232"/>
      <c r="E308" s="264">
        <v>432.18</v>
      </c>
      <c r="F308" s="235"/>
      <c r="G308" s="240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ht="22.5" outlineLevel="1">
      <c r="A309" s="238">
        <v>99</v>
      </c>
      <c r="B309" s="227" t="s">
        <v>454</v>
      </c>
      <c r="C309" s="253" t="s">
        <v>455</v>
      </c>
      <c r="D309" s="229" t="s">
        <v>164</v>
      </c>
      <c r="E309" s="262">
        <v>10.79949</v>
      </c>
      <c r="F309" s="235"/>
      <c r="G309" s="240">
        <f>E309*F309</f>
        <v>0</v>
      </c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>
      <c r="A310" s="239" t="s">
        <v>108</v>
      </c>
      <c r="B310" s="228" t="s">
        <v>90</v>
      </c>
      <c r="C310" s="255" t="s">
        <v>91</v>
      </c>
      <c r="D310" s="231"/>
      <c r="E310" s="263"/>
      <c r="F310" s="237">
        <f>SUM(G311:G314)</f>
        <v>0</v>
      </c>
      <c r="G310" s="242"/>
    </row>
    <row r="311" spans="1:60" ht="22.5" outlineLevel="1">
      <c r="A311" s="238">
        <v>100</v>
      </c>
      <c r="B311" s="227" t="s">
        <v>456</v>
      </c>
      <c r="C311" s="253" t="s">
        <v>457</v>
      </c>
      <c r="D311" s="229" t="s">
        <v>115</v>
      </c>
      <c r="E311" s="262">
        <v>8.1</v>
      </c>
      <c r="F311" s="235"/>
      <c r="G311" s="240">
        <f>E311*F311</f>
        <v>0</v>
      </c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38"/>
      <c r="B312" s="227"/>
      <c r="C312" s="254" t="s">
        <v>458</v>
      </c>
      <c r="D312" s="230"/>
      <c r="E312" s="234"/>
      <c r="F312" s="236"/>
      <c r="G312" s="241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23" t="str">
        <f>C312</f>
        <v>včetně impregn. latí 50/30 mm kotvených do atiky vč.kompresní pásky viz F1.01-604.</v>
      </c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38"/>
      <c r="B313" s="227"/>
      <c r="C313" s="256" t="s">
        <v>459</v>
      </c>
      <c r="D313" s="232"/>
      <c r="E313" s="264">
        <v>8.1</v>
      </c>
      <c r="F313" s="235"/>
      <c r="G313" s="240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ht="22.5" outlineLevel="1">
      <c r="A314" s="238">
        <v>101</v>
      </c>
      <c r="B314" s="227" t="s">
        <v>460</v>
      </c>
      <c r="C314" s="253" t="s">
        <v>461</v>
      </c>
      <c r="D314" s="229" t="s">
        <v>164</v>
      </c>
      <c r="E314" s="262">
        <v>0.25919999999999999</v>
      </c>
      <c r="F314" s="235"/>
      <c r="G314" s="240">
        <f>E314*F314</f>
        <v>0</v>
      </c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>
      <c r="A315" s="239" t="s">
        <v>108</v>
      </c>
      <c r="B315" s="228" t="s">
        <v>92</v>
      </c>
      <c r="C315" s="255" t="s">
        <v>93</v>
      </c>
      <c r="D315" s="231"/>
      <c r="E315" s="263"/>
      <c r="F315" s="237">
        <f>SUM(G316:G338)</f>
        <v>0</v>
      </c>
      <c r="G315" s="242"/>
    </row>
    <row r="316" spans="1:60" ht="22.5" outlineLevel="1">
      <c r="A316" s="238">
        <v>102</v>
      </c>
      <c r="B316" s="227" t="s">
        <v>462</v>
      </c>
      <c r="C316" s="253" t="s">
        <v>463</v>
      </c>
      <c r="D316" s="229" t="s">
        <v>153</v>
      </c>
      <c r="E316" s="262">
        <v>37</v>
      </c>
      <c r="F316" s="235"/>
      <c r="G316" s="240">
        <f>E316*F316</f>
        <v>0</v>
      </c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38"/>
      <c r="B317" s="227"/>
      <c r="C317" s="256" t="s">
        <v>464</v>
      </c>
      <c r="D317" s="232"/>
      <c r="E317" s="264">
        <v>37</v>
      </c>
      <c r="F317" s="235"/>
      <c r="G317" s="240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38">
        <v>103</v>
      </c>
      <c r="B318" s="227" t="s">
        <v>465</v>
      </c>
      <c r="C318" s="253" t="s">
        <v>466</v>
      </c>
      <c r="D318" s="229" t="s">
        <v>153</v>
      </c>
      <c r="E318" s="262">
        <v>22</v>
      </c>
      <c r="F318" s="235"/>
      <c r="G318" s="240">
        <f>E318*F318</f>
        <v>0</v>
      </c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38"/>
      <c r="B319" s="227"/>
      <c r="C319" s="256" t="s">
        <v>467</v>
      </c>
      <c r="D319" s="232"/>
      <c r="E319" s="264">
        <v>22</v>
      </c>
      <c r="F319" s="235"/>
      <c r="G319" s="240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38">
        <v>104</v>
      </c>
      <c r="B320" s="227" t="s">
        <v>468</v>
      </c>
      <c r="C320" s="253" t="s">
        <v>469</v>
      </c>
      <c r="D320" s="229" t="s">
        <v>111</v>
      </c>
      <c r="E320" s="262">
        <v>2</v>
      </c>
      <c r="F320" s="235"/>
      <c r="G320" s="240">
        <f>E320*F320</f>
        <v>0</v>
      </c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38">
        <v>105</v>
      </c>
      <c r="B321" s="227" t="s">
        <v>470</v>
      </c>
      <c r="C321" s="253" t="s">
        <v>471</v>
      </c>
      <c r="D321" s="229" t="s">
        <v>153</v>
      </c>
      <c r="E321" s="262">
        <v>27</v>
      </c>
      <c r="F321" s="235"/>
      <c r="G321" s="240">
        <f>E321*F321</f>
        <v>0</v>
      </c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8">
        <v>106</v>
      </c>
      <c r="B322" s="227" t="s">
        <v>472</v>
      </c>
      <c r="C322" s="253" t="s">
        <v>473</v>
      </c>
      <c r="D322" s="229" t="s">
        <v>153</v>
      </c>
      <c r="E322" s="262">
        <v>13</v>
      </c>
      <c r="F322" s="235"/>
      <c r="G322" s="240">
        <f>E322*F322</f>
        <v>0</v>
      </c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8"/>
      <c r="B323" s="227"/>
      <c r="C323" s="256" t="s">
        <v>474</v>
      </c>
      <c r="D323" s="232"/>
      <c r="E323" s="264">
        <v>13</v>
      </c>
      <c r="F323" s="235"/>
      <c r="G323" s="240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8">
        <v>107</v>
      </c>
      <c r="B324" s="227" t="s">
        <v>475</v>
      </c>
      <c r="C324" s="253" t="s">
        <v>476</v>
      </c>
      <c r="D324" s="229" t="s">
        <v>153</v>
      </c>
      <c r="E324" s="262">
        <v>11</v>
      </c>
      <c r="F324" s="235"/>
      <c r="G324" s="240">
        <f>E324*F324</f>
        <v>0</v>
      </c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8"/>
      <c r="B325" s="227"/>
      <c r="C325" s="256" t="s">
        <v>477</v>
      </c>
      <c r="D325" s="232"/>
      <c r="E325" s="264">
        <v>11</v>
      </c>
      <c r="F325" s="235"/>
      <c r="G325" s="240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ht="22.5" outlineLevel="1">
      <c r="A326" s="238">
        <v>108</v>
      </c>
      <c r="B326" s="227" t="s">
        <v>478</v>
      </c>
      <c r="C326" s="253" t="s">
        <v>479</v>
      </c>
      <c r="D326" s="229" t="s">
        <v>153</v>
      </c>
      <c r="E326" s="262">
        <v>37</v>
      </c>
      <c r="F326" s="235"/>
      <c r="G326" s="240">
        <f>E326*F326</f>
        <v>0</v>
      </c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8">
        <v>109</v>
      </c>
      <c r="B327" s="227" t="s">
        <v>480</v>
      </c>
      <c r="C327" s="253" t="s">
        <v>481</v>
      </c>
      <c r="D327" s="229" t="s">
        <v>153</v>
      </c>
      <c r="E327" s="262">
        <v>22</v>
      </c>
      <c r="F327" s="235"/>
      <c r="G327" s="240">
        <f>E327*F327</f>
        <v>0</v>
      </c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8"/>
      <c r="B328" s="227"/>
      <c r="C328" s="256" t="s">
        <v>467</v>
      </c>
      <c r="D328" s="232"/>
      <c r="E328" s="264">
        <v>22</v>
      </c>
      <c r="F328" s="235"/>
      <c r="G328" s="240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ht="22.5" outlineLevel="1">
      <c r="A329" s="238">
        <v>110</v>
      </c>
      <c r="B329" s="227" t="s">
        <v>482</v>
      </c>
      <c r="C329" s="253" t="s">
        <v>483</v>
      </c>
      <c r="D329" s="229" t="s">
        <v>153</v>
      </c>
      <c r="E329" s="262">
        <v>27</v>
      </c>
      <c r="F329" s="235"/>
      <c r="G329" s="240">
        <f>E329*F329</f>
        <v>0</v>
      </c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ht="22.5" outlineLevel="1">
      <c r="A330" s="238">
        <v>111</v>
      </c>
      <c r="B330" s="227" t="s">
        <v>484</v>
      </c>
      <c r="C330" s="253" t="s">
        <v>485</v>
      </c>
      <c r="D330" s="229" t="s">
        <v>153</v>
      </c>
      <c r="E330" s="262">
        <v>41</v>
      </c>
      <c r="F330" s="235"/>
      <c r="G330" s="240">
        <f>E330*F330</f>
        <v>0</v>
      </c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38"/>
      <c r="B331" s="227"/>
      <c r="C331" s="256" t="s">
        <v>245</v>
      </c>
      <c r="D331" s="232"/>
      <c r="E331" s="264">
        <v>41</v>
      </c>
      <c r="F331" s="235"/>
      <c r="G331" s="240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ht="22.5" outlineLevel="1">
      <c r="A332" s="238">
        <v>112</v>
      </c>
      <c r="B332" s="227" t="s">
        <v>486</v>
      </c>
      <c r="C332" s="253" t="s">
        <v>487</v>
      </c>
      <c r="D332" s="229" t="s">
        <v>153</v>
      </c>
      <c r="E332" s="262">
        <v>13</v>
      </c>
      <c r="F332" s="235"/>
      <c r="G332" s="240">
        <f>E332*F332</f>
        <v>0</v>
      </c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8"/>
      <c r="B333" s="227"/>
      <c r="C333" s="256" t="s">
        <v>474</v>
      </c>
      <c r="D333" s="232"/>
      <c r="E333" s="264">
        <v>13</v>
      </c>
      <c r="F333" s="235"/>
      <c r="G333" s="240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ht="22.5" outlineLevel="1">
      <c r="A334" s="238">
        <v>113</v>
      </c>
      <c r="B334" s="227" t="s">
        <v>488</v>
      </c>
      <c r="C334" s="253" t="s">
        <v>489</v>
      </c>
      <c r="D334" s="229" t="s">
        <v>153</v>
      </c>
      <c r="E334" s="262">
        <v>11</v>
      </c>
      <c r="F334" s="235"/>
      <c r="G334" s="240">
        <f>E334*F334</f>
        <v>0</v>
      </c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8">
        <v>114</v>
      </c>
      <c r="B335" s="227" t="s">
        <v>490</v>
      </c>
      <c r="C335" s="253" t="s">
        <v>491</v>
      </c>
      <c r="D335" s="229" t="s">
        <v>153</v>
      </c>
      <c r="E335" s="262">
        <v>41</v>
      </c>
      <c r="F335" s="235"/>
      <c r="G335" s="240">
        <f>E335*F335</f>
        <v>0</v>
      </c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8">
        <v>115</v>
      </c>
      <c r="B336" s="227" t="s">
        <v>492</v>
      </c>
      <c r="C336" s="253" t="s">
        <v>493</v>
      </c>
      <c r="D336" s="229" t="s">
        <v>153</v>
      </c>
      <c r="E336" s="262">
        <v>32.299999999999997</v>
      </c>
      <c r="F336" s="235"/>
      <c r="G336" s="240">
        <f>E336*F336</f>
        <v>0</v>
      </c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38"/>
      <c r="B337" s="227"/>
      <c r="C337" s="256" t="s">
        <v>286</v>
      </c>
      <c r="D337" s="232"/>
      <c r="E337" s="264">
        <v>32.299999999999997</v>
      </c>
      <c r="F337" s="235"/>
      <c r="G337" s="240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ht="22.5" outlineLevel="1">
      <c r="A338" s="238">
        <v>116</v>
      </c>
      <c r="B338" s="227" t="s">
        <v>494</v>
      </c>
      <c r="C338" s="253" t="s">
        <v>495</v>
      </c>
      <c r="D338" s="229" t="s">
        <v>164</v>
      </c>
      <c r="E338" s="262">
        <v>0.85082999999999998</v>
      </c>
      <c r="F338" s="235"/>
      <c r="G338" s="240">
        <f>E338*F338</f>
        <v>0</v>
      </c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>
      <c r="A339" s="239" t="s">
        <v>108</v>
      </c>
      <c r="B339" s="228" t="s">
        <v>94</v>
      </c>
      <c r="C339" s="255" t="s">
        <v>95</v>
      </c>
      <c r="D339" s="231"/>
      <c r="E339" s="263"/>
      <c r="F339" s="237">
        <f>SUM(G340:G351)</f>
        <v>0</v>
      </c>
      <c r="G339" s="242"/>
    </row>
    <row r="340" spans="1:60" outlineLevel="1">
      <c r="A340" s="238">
        <v>117</v>
      </c>
      <c r="B340" s="227" t="s">
        <v>496</v>
      </c>
      <c r="C340" s="253" t="s">
        <v>497</v>
      </c>
      <c r="D340" s="229" t="s">
        <v>498</v>
      </c>
      <c r="E340" s="262">
        <v>1</v>
      </c>
      <c r="F340" s="235"/>
      <c r="G340" s="240">
        <f>E340*F340</f>
        <v>0</v>
      </c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8"/>
      <c r="B341" s="227"/>
      <c r="C341" s="254" t="s">
        <v>499</v>
      </c>
      <c r="D341" s="230"/>
      <c r="E341" s="234"/>
      <c r="F341" s="236"/>
      <c r="G341" s="241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23" t="str">
        <f>C341</f>
        <v>U každé položky je odkaz na tabulku výrobků,kde je uveden podrobný popis každého výrobku.</v>
      </c>
      <c r="BB341" s="216"/>
      <c r="BC341" s="216"/>
      <c r="BD341" s="216"/>
      <c r="BE341" s="216"/>
      <c r="BF341" s="216"/>
      <c r="BG341" s="216"/>
      <c r="BH341" s="216"/>
    </row>
    <row r="342" spans="1:60" ht="22.5" outlineLevel="1">
      <c r="A342" s="238"/>
      <c r="B342" s="227"/>
      <c r="C342" s="254" t="s">
        <v>500</v>
      </c>
      <c r="D342" s="230"/>
      <c r="E342" s="234"/>
      <c r="F342" s="236"/>
      <c r="G342" s="241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23" t="str">
        <f>C342</f>
        <v>Každý výrobek naceněn komplet dle popisu -součinitel prostupu tepla, neprůzvučnost, vodotěsnost,zatížení větrem.Platí pro všechny výrobky.</v>
      </c>
      <c r="BB342" s="216"/>
      <c r="BC342" s="216"/>
      <c r="BD342" s="216"/>
      <c r="BE342" s="216"/>
      <c r="BF342" s="216"/>
      <c r="BG342" s="216"/>
      <c r="BH342" s="216"/>
    </row>
    <row r="343" spans="1:60" outlineLevel="1">
      <c r="A343" s="238">
        <v>118</v>
      </c>
      <c r="B343" s="227" t="s">
        <v>501</v>
      </c>
      <c r="C343" s="253" t="s">
        <v>502</v>
      </c>
      <c r="D343" s="229" t="s">
        <v>498</v>
      </c>
      <c r="E343" s="262">
        <v>1</v>
      </c>
      <c r="F343" s="235"/>
      <c r="G343" s="240">
        <f>E343*F343</f>
        <v>0</v>
      </c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8">
        <v>119</v>
      </c>
      <c r="B344" s="227" t="s">
        <v>503</v>
      </c>
      <c r="C344" s="253" t="s">
        <v>504</v>
      </c>
      <c r="D344" s="229" t="s">
        <v>498</v>
      </c>
      <c r="E344" s="262">
        <v>2</v>
      </c>
      <c r="F344" s="235"/>
      <c r="G344" s="240">
        <f>E344*F344</f>
        <v>0</v>
      </c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38">
        <v>120</v>
      </c>
      <c r="B345" s="227" t="s">
        <v>505</v>
      </c>
      <c r="C345" s="253" t="s">
        <v>506</v>
      </c>
      <c r="D345" s="229" t="s">
        <v>498</v>
      </c>
      <c r="E345" s="262">
        <v>2</v>
      </c>
      <c r="F345" s="235"/>
      <c r="G345" s="240">
        <f>E345*F345</f>
        <v>0</v>
      </c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38">
        <v>121</v>
      </c>
      <c r="B346" s="227" t="s">
        <v>507</v>
      </c>
      <c r="C346" s="253" t="s">
        <v>508</v>
      </c>
      <c r="D346" s="229" t="s">
        <v>498</v>
      </c>
      <c r="E346" s="262">
        <v>1</v>
      </c>
      <c r="F346" s="235"/>
      <c r="G346" s="240">
        <f>E346*F346</f>
        <v>0</v>
      </c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ht="22.5" outlineLevel="1">
      <c r="A347" s="238">
        <v>122</v>
      </c>
      <c r="B347" s="227" t="s">
        <v>509</v>
      </c>
      <c r="C347" s="253" t="s">
        <v>510</v>
      </c>
      <c r="D347" s="229" t="s">
        <v>498</v>
      </c>
      <c r="E347" s="262">
        <v>1</v>
      </c>
      <c r="F347" s="235"/>
      <c r="G347" s="240">
        <f>E347*F347</f>
        <v>0</v>
      </c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8">
        <v>123</v>
      </c>
      <c r="B348" s="227" t="s">
        <v>511</v>
      </c>
      <c r="C348" s="253" t="s">
        <v>512</v>
      </c>
      <c r="D348" s="229" t="s">
        <v>498</v>
      </c>
      <c r="E348" s="262">
        <v>1</v>
      </c>
      <c r="F348" s="235"/>
      <c r="G348" s="240">
        <f>E348*F348</f>
        <v>0</v>
      </c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8">
        <v>124</v>
      </c>
      <c r="B349" s="227" t="s">
        <v>513</v>
      </c>
      <c r="C349" s="253" t="s">
        <v>514</v>
      </c>
      <c r="D349" s="229" t="s">
        <v>153</v>
      </c>
      <c r="E349" s="262">
        <v>32.299999999999997</v>
      </c>
      <c r="F349" s="235"/>
      <c r="G349" s="240">
        <f>E349*F349</f>
        <v>0</v>
      </c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8"/>
      <c r="B350" s="227"/>
      <c r="C350" s="256" t="s">
        <v>286</v>
      </c>
      <c r="D350" s="232"/>
      <c r="E350" s="264">
        <v>32.299999999999997</v>
      </c>
      <c r="F350" s="235"/>
      <c r="G350" s="240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ht="22.5" outlineLevel="1">
      <c r="A351" s="238">
        <v>125</v>
      </c>
      <c r="B351" s="227" t="s">
        <v>515</v>
      </c>
      <c r="C351" s="253" t="s">
        <v>516</v>
      </c>
      <c r="D351" s="229" t="s">
        <v>164</v>
      </c>
      <c r="E351" s="262">
        <v>0.50465000000000004</v>
      </c>
      <c r="F351" s="235"/>
      <c r="G351" s="240">
        <f>E351*F351</f>
        <v>0</v>
      </c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  <c r="T351" s="216"/>
      <c r="U351" s="216"/>
      <c r="V351" s="216"/>
      <c r="W351" s="216"/>
      <c r="X351" s="216"/>
      <c r="Y351" s="216"/>
      <c r="Z351" s="216"/>
      <c r="AA351" s="216"/>
      <c r="AB351" s="216"/>
      <c r="AC351" s="216"/>
      <c r="AD351" s="216"/>
      <c r="AE351" s="216"/>
      <c r="AF351" s="216"/>
      <c r="AG351" s="216"/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>
      <c r="A352" s="239" t="s">
        <v>108</v>
      </c>
      <c r="B352" s="228" t="s">
        <v>96</v>
      </c>
      <c r="C352" s="255" t="s">
        <v>97</v>
      </c>
      <c r="D352" s="231"/>
      <c r="E352" s="263"/>
      <c r="F352" s="237">
        <f>SUM(G353:G369)</f>
        <v>0</v>
      </c>
      <c r="G352" s="242"/>
    </row>
    <row r="353" spans="1:60" outlineLevel="1">
      <c r="A353" s="238">
        <v>126</v>
      </c>
      <c r="B353" s="227" t="s">
        <v>517</v>
      </c>
      <c r="C353" s="253" t="s">
        <v>518</v>
      </c>
      <c r="D353" s="229" t="s">
        <v>519</v>
      </c>
      <c r="E353" s="262">
        <v>40</v>
      </c>
      <c r="F353" s="235"/>
      <c r="G353" s="240">
        <f>E353*F353</f>
        <v>0</v>
      </c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8"/>
      <c r="B354" s="227"/>
      <c r="C354" s="256" t="s">
        <v>520</v>
      </c>
      <c r="D354" s="232"/>
      <c r="E354" s="264">
        <v>40</v>
      </c>
      <c r="F354" s="235"/>
      <c r="G354" s="240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ht="22.5" outlineLevel="1">
      <c r="A355" s="238">
        <v>127</v>
      </c>
      <c r="B355" s="227" t="s">
        <v>521</v>
      </c>
      <c r="C355" s="253" t="s">
        <v>522</v>
      </c>
      <c r="D355" s="229" t="s">
        <v>498</v>
      </c>
      <c r="E355" s="262">
        <v>1</v>
      </c>
      <c r="F355" s="235"/>
      <c r="G355" s="240">
        <f>E355*F355</f>
        <v>0</v>
      </c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ht="22.5" outlineLevel="1">
      <c r="A356" s="238">
        <v>128</v>
      </c>
      <c r="B356" s="227" t="s">
        <v>523</v>
      </c>
      <c r="C356" s="253" t="s">
        <v>524</v>
      </c>
      <c r="D356" s="229" t="s">
        <v>498</v>
      </c>
      <c r="E356" s="262">
        <v>1</v>
      </c>
      <c r="F356" s="235"/>
      <c r="G356" s="240">
        <f>E356*F356</f>
        <v>0</v>
      </c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ht="22.5" outlineLevel="1">
      <c r="A357" s="238"/>
      <c r="B357" s="227"/>
      <c r="C357" s="254" t="s">
        <v>525</v>
      </c>
      <c r="D357" s="230"/>
      <c r="E357" s="234"/>
      <c r="F357" s="236"/>
      <c r="G357" s="241"/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23" t="str">
        <f>C357</f>
        <v>Stěny jsou naceněnykomplet vč. zasklení, kování, povrch.úpravy, samozavírače, osazení pákov. uzávěrů a obkladu ostění.</v>
      </c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8"/>
      <c r="B358" s="227"/>
      <c r="C358" s="254" t="s">
        <v>526</v>
      </c>
      <c r="D358" s="230"/>
      <c r="E358" s="234"/>
      <c r="F358" s="236"/>
      <c r="G358" s="241"/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23" t="str">
        <f>C358</f>
        <v>U každé položky je uveden odkaz na tabulku,kde je</v>
      </c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8"/>
      <c r="B359" s="227"/>
      <c r="C359" s="254" t="s">
        <v>527</v>
      </c>
      <c r="D359" s="230"/>
      <c r="E359" s="234"/>
      <c r="F359" s="236"/>
      <c r="G359" s="241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23" t="str">
        <f>C359</f>
        <v>uveden přesný popis daného výrobku.Totéž platí pro</v>
      </c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8"/>
      <c r="B360" s="227"/>
      <c r="C360" s="254" t="s">
        <v>528</v>
      </c>
      <c r="D360" s="230"/>
      <c r="E360" s="234"/>
      <c r="F360" s="236"/>
      <c r="G360" s="241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23" t="str">
        <f>C360</f>
        <v>všechny zámečnické výrobky.</v>
      </c>
      <c r="BB360" s="216"/>
      <c r="BC360" s="216"/>
      <c r="BD360" s="216"/>
      <c r="BE360" s="216"/>
      <c r="BF360" s="216"/>
      <c r="BG360" s="216"/>
      <c r="BH360" s="216"/>
    </row>
    <row r="361" spans="1:60" ht="22.5" outlineLevel="1">
      <c r="A361" s="238">
        <v>129</v>
      </c>
      <c r="B361" s="227" t="s">
        <v>529</v>
      </c>
      <c r="C361" s="253" t="s">
        <v>530</v>
      </c>
      <c r="D361" s="229" t="s">
        <v>498</v>
      </c>
      <c r="E361" s="262">
        <v>1</v>
      </c>
      <c r="F361" s="235"/>
      <c r="G361" s="240">
        <f>E361*F361</f>
        <v>0</v>
      </c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ht="22.5" outlineLevel="1">
      <c r="A362" s="238">
        <v>130</v>
      </c>
      <c r="B362" s="227" t="s">
        <v>531</v>
      </c>
      <c r="C362" s="253" t="s">
        <v>532</v>
      </c>
      <c r="D362" s="229" t="s">
        <v>498</v>
      </c>
      <c r="E362" s="262">
        <v>1</v>
      </c>
      <c r="F362" s="235"/>
      <c r="G362" s="240">
        <f>E362*F362</f>
        <v>0</v>
      </c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ht="22.5" outlineLevel="1">
      <c r="A363" s="238">
        <v>131</v>
      </c>
      <c r="B363" s="227" t="s">
        <v>533</v>
      </c>
      <c r="C363" s="253" t="s">
        <v>534</v>
      </c>
      <c r="D363" s="229" t="s">
        <v>498</v>
      </c>
      <c r="E363" s="262">
        <v>1</v>
      </c>
      <c r="F363" s="235"/>
      <c r="G363" s="240">
        <f>E363*F363</f>
        <v>0</v>
      </c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8"/>
      <c r="B364" s="227"/>
      <c r="C364" s="254" t="s">
        <v>535</v>
      </c>
      <c r="D364" s="230"/>
      <c r="E364" s="234"/>
      <c r="F364" s="236"/>
      <c r="G364" s="241"/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23" t="str">
        <f>C364</f>
        <v>povrch žár.pozink</v>
      </c>
      <c r="BB364" s="216"/>
      <c r="BC364" s="216"/>
      <c r="BD364" s="216"/>
      <c r="BE364" s="216"/>
      <c r="BF364" s="216"/>
      <c r="BG364" s="216"/>
      <c r="BH364" s="216"/>
    </row>
    <row r="365" spans="1:60" ht="22.5" outlineLevel="1">
      <c r="A365" s="238">
        <v>132</v>
      </c>
      <c r="B365" s="227" t="s">
        <v>536</v>
      </c>
      <c r="C365" s="253" t="s">
        <v>537</v>
      </c>
      <c r="D365" s="229" t="s">
        <v>538</v>
      </c>
      <c r="E365" s="262">
        <v>70</v>
      </c>
      <c r="F365" s="235"/>
      <c r="G365" s="240">
        <f>E365*F365</f>
        <v>0</v>
      </c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8"/>
      <c r="B366" s="227"/>
      <c r="C366" s="254" t="s">
        <v>539</v>
      </c>
      <c r="D366" s="230"/>
      <c r="E366" s="234"/>
      <c r="F366" s="236"/>
      <c r="G366" s="241"/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23" t="str">
        <f>C366</f>
        <v>Nastavení mříží,zábradlí a osatních stáv.výrobků souvisejících se zateplením.</v>
      </c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38"/>
      <c r="B367" s="227"/>
      <c r="C367" s="256" t="s">
        <v>540</v>
      </c>
      <c r="D367" s="232"/>
      <c r="E367" s="264">
        <v>70</v>
      </c>
      <c r="F367" s="235"/>
      <c r="G367" s="240"/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ht="22.5" outlineLevel="1">
      <c r="A368" s="238">
        <v>133</v>
      </c>
      <c r="B368" s="227" t="s">
        <v>541</v>
      </c>
      <c r="C368" s="253" t="s">
        <v>542</v>
      </c>
      <c r="D368" s="229" t="s">
        <v>111</v>
      </c>
      <c r="E368" s="262">
        <v>1</v>
      </c>
      <c r="F368" s="235"/>
      <c r="G368" s="240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ht="22.5" outlineLevel="1">
      <c r="A369" s="238">
        <v>134</v>
      </c>
      <c r="B369" s="227" t="s">
        <v>543</v>
      </c>
      <c r="C369" s="253" t="s">
        <v>544</v>
      </c>
      <c r="D369" s="229" t="s">
        <v>164</v>
      </c>
      <c r="E369" s="262">
        <v>0.53600000000000003</v>
      </c>
      <c r="F369" s="235"/>
      <c r="G369" s="240">
        <f>E369*F369</f>
        <v>0</v>
      </c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>
      <c r="A370" s="239" t="s">
        <v>108</v>
      </c>
      <c r="B370" s="228" t="s">
        <v>98</v>
      </c>
      <c r="C370" s="255" t="s">
        <v>99</v>
      </c>
      <c r="D370" s="231"/>
      <c r="E370" s="263"/>
      <c r="F370" s="237">
        <f>SUM(G371:G380)</f>
        <v>0</v>
      </c>
      <c r="G370" s="242"/>
    </row>
    <row r="371" spans="1:60" ht="22.5" outlineLevel="1">
      <c r="A371" s="238">
        <v>135</v>
      </c>
      <c r="B371" s="227" t="s">
        <v>545</v>
      </c>
      <c r="C371" s="253" t="s">
        <v>546</v>
      </c>
      <c r="D371" s="229" t="s">
        <v>153</v>
      </c>
      <c r="E371" s="262">
        <v>6.5</v>
      </c>
      <c r="F371" s="235"/>
      <c r="G371" s="240">
        <f>E371*F371</f>
        <v>0</v>
      </c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38"/>
      <c r="B372" s="227"/>
      <c r="C372" s="256" t="s">
        <v>547</v>
      </c>
      <c r="D372" s="232"/>
      <c r="E372" s="264">
        <v>6.5</v>
      </c>
      <c r="F372" s="235"/>
      <c r="G372" s="240"/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38">
        <v>136</v>
      </c>
      <c r="B373" s="227" t="s">
        <v>548</v>
      </c>
      <c r="C373" s="253" t="s">
        <v>549</v>
      </c>
      <c r="D373" s="229" t="s">
        <v>115</v>
      </c>
      <c r="E373" s="262">
        <v>1.95</v>
      </c>
      <c r="F373" s="235"/>
      <c r="G373" s="240">
        <f>E373*F373</f>
        <v>0</v>
      </c>
      <c r="H373" s="216"/>
      <c r="I373" s="216"/>
      <c r="J373" s="216"/>
      <c r="K373" s="216"/>
      <c r="L373" s="216"/>
      <c r="M373" s="216"/>
      <c r="N373" s="216"/>
      <c r="O373" s="216"/>
      <c r="P373" s="216"/>
      <c r="Q373" s="216"/>
      <c r="R373" s="216"/>
      <c r="S373" s="216"/>
      <c r="T373" s="216"/>
      <c r="U373" s="216"/>
      <c r="V373" s="216"/>
      <c r="W373" s="216"/>
      <c r="X373" s="216"/>
      <c r="Y373" s="216"/>
      <c r="Z373" s="216"/>
      <c r="AA373" s="216"/>
      <c r="AB373" s="216"/>
      <c r="AC373" s="216"/>
      <c r="AD373" s="216"/>
      <c r="AE373" s="216"/>
      <c r="AF373" s="216"/>
      <c r="AG373" s="216"/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38"/>
      <c r="B374" s="227"/>
      <c r="C374" s="256" t="s">
        <v>550</v>
      </c>
      <c r="D374" s="232"/>
      <c r="E374" s="264">
        <v>1.95</v>
      </c>
      <c r="F374" s="235"/>
      <c r="G374" s="240"/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ht="22.5" outlineLevel="1">
      <c r="A375" s="238">
        <v>137</v>
      </c>
      <c r="B375" s="227" t="s">
        <v>551</v>
      </c>
      <c r="C375" s="253" t="s">
        <v>552</v>
      </c>
      <c r="D375" s="229" t="s">
        <v>115</v>
      </c>
      <c r="E375" s="262">
        <v>1.95</v>
      </c>
      <c r="F375" s="235"/>
      <c r="G375" s="240">
        <f>E375*F375</f>
        <v>0</v>
      </c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ht="22.5" outlineLevel="1">
      <c r="A376" s="238">
        <v>138</v>
      </c>
      <c r="B376" s="227" t="s">
        <v>553</v>
      </c>
      <c r="C376" s="253" t="s">
        <v>554</v>
      </c>
      <c r="D376" s="229" t="s">
        <v>433</v>
      </c>
      <c r="E376" s="262">
        <v>7.15</v>
      </c>
      <c r="F376" s="235"/>
      <c r="G376" s="240">
        <f>E376*F376</f>
        <v>0</v>
      </c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38"/>
      <c r="B377" s="227"/>
      <c r="C377" s="256" t="s">
        <v>555</v>
      </c>
      <c r="D377" s="232"/>
      <c r="E377" s="264">
        <v>7.15</v>
      </c>
      <c r="F377" s="235"/>
      <c r="G377" s="240"/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ht="22.5" outlineLevel="1">
      <c r="A378" s="238">
        <v>139</v>
      </c>
      <c r="B378" s="227" t="s">
        <v>556</v>
      </c>
      <c r="C378" s="253" t="s">
        <v>557</v>
      </c>
      <c r="D378" s="229" t="s">
        <v>115</v>
      </c>
      <c r="E378" s="262">
        <v>2.145</v>
      </c>
      <c r="F378" s="235"/>
      <c r="G378" s="240">
        <f>E378*F378</f>
        <v>0</v>
      </c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outlineLevel="1">
      <c r="A379" s="238"/>
      <c r="B379" s="227"/>
      <c r="C379" s="256" t="s">
        <v>558</v>
      </c>
      <c r="D379" s="232"/>
      <c r="E379" s="264">
        <v>2.15</v>
      </c>
      <c r="F379" s="235"/>
      <c r="G379" s="240"/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ht="22.5" outlineLevel="1">
      <c r="A380" s="238">
        <v>140</v>
      </c>
      <c r="B380" s="227" t="s">
        <v>559</v>
      </c>
      <c r="C380" s="253" t="s">
        <v>560</v>
      </c>
      <c r="D380" s="229" t="s">
        <v>164</v>
      </c>
      <c r="E380" s="262">
        <v>0.22738</v>
      </c>
      <c r="F380" s="235"/>
      <c r="G380" s="240">
        <f>E380*F380</f>
        <v>0</v>
      </c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>
      <c r="A381" s="239" t="s">
        <v>108</v>
      </c>
      <c r="B381" s="228" t="s">
        <v>100</v>
      </c>
      <c r="C381" s="255" t="s">
        <v>101</v>
      </c>
      <c r="D381" s="231"/>
      <c r="E381" s="263"/>
      <c r="F381" s="237">
        <f>SUM(G382:G397)</f>
        <v>0</v>
      </c>
      <c r="G381" s="242"/>
    </row>
    <row r="382" spans="1:60" ht="22.5" outlineLevel="1">
      <c r="A382" s="238">
        <v>141</v>
      </c>
      <c r="B382" s="227" t="s">
        <v>561</v>
      </c>
      <c r="C382" s="253" t="s">
        <v>562</v>
      </c>
      <c r="D382" s="229" t="s">
        <v>115</v>
      </c>
      <c r="E382" s="262">
        <v>72.53</v>
      </c>
      <c r="F382" s="235"/>
      <c r="G382" s="240">
        <f>E382*F382</f>
        <v>0</v>
      </c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outlineLevel="1">
      <c r="A383" s="238"/>
      <c r="B383" s="227"/>
      <c r="C383" s="256" t="s">
        <v>563</v>
      </c>
      <c r="D383" s="232"/>
      <c r="E383" s="264">
        <v>14.9</v>
      </c>
      <c r="F383" s="235"/>
      <c r="G383" s="240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38"/>
      <c r="B384" s="227"/>
      <c r="C384" s="256" t="s">
        <v>564</v>
      </c>
      <c r="D384" s="232"/>
      <c r="E384" s="264">
        <v>10.08</v>
      </c>
      <c r="F384" s="235"/>
      <c r="G384" s="240"/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38"/>
      <c r="B385" s="227"/>
      <c r="C385" s="256" t="s">
        <v>565</v>
      </c>
      <c r="D385" s="232"/>
      <c r="E385" s="264">
        <v>4.5999999999999996</v>
      </c>
      <c r="F385" s="235"/>
      <c r="G385" s="240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ht="22.5" outlineLevel="1">
      <c r="A386" s="238"/>
      <c r="B386" s="227"/>
      <c r="C386" s="256" t="s">
        <v>566</v>
      </c>
      <c r="D386" s="232"/>
      <c r="E386" s="264">
        <v>39.75</v>
      </c>
      <c r="F386" s="235"/>
      <c r="G386" s="240"/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8"/>
      <c r="B387" s="227"/>
      <c r="C387" s="256" t="s">
        <v>567</v>
      </c>
      <c r="D387" s="232"/>
      <c r="E387" s="264">
        <v>3.2</v>
      </c>
      <c r="F387" s="235"/>
      <c r="G387" s="240"/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ht="22.5" outlineLevel="1">
      <c r="A388" s="238">
        <v>142</v>
      </c>
      <c r="B388" s="227" t="s">
        <v>568</v>
      </c>
      <c r="C388" s="253" t="s">
        <v>569</v>
      </c>
      <c r="D388" s="229" t="s">
        <v>115</v>
      </c>
      <c r="E388" s="262">
        <v>92.405000000000001</v>
      </c>
      <c r="F388" s="235"/>
      <c r="G388" s="240">
        <f>E388*F388</f>
        <v>0</v>
      </c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38"/>
      <c r="B389" s="227"/>
      <c r="C389" s="256" t="s">
        <v>563</v>
      </c>
      <c r="D389" s="232"/>
      <c r="E389" s="264">
        <v>14.9</v>
      </c>
      <c r="F389" s="235"/>
      <c r="G389" s="240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8"/>
      <c r="B390" s="227"/>
      <c r="C390" s="256" t="s">
        <v>564</v>
      </c>
      <c r="D390" s="232"/>
      <c r="E390" s="264">
        <v>10.08</v>
      </c>
      <c r="F390" s="235"/>
      <c r="G390" s="240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38"/>
      <c r="B391" s="227"/>
      <c r="C391" s="256" t="s">
        <v>565</v>
      </c>
      <c r="D391" s="232"/>
      <c r="E391" s="264">
        <v>4.5999999999999996</v>
      </c>
      <c r="F391" s="235"/>
      <c r="G391" s="240"/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ht="22.5" outlineLevel="1">
      <c r="A392" s="238"/>
      <c r="B392" s="227"/>
      <c r="C392" s="256" t="s">
        <v>566</v>
      </c>
      <c r="D392" s="232"/>
      <c r="E392" s="264">
        <v>39.75</v>
      </c>
      <c r="F392" s="235"/>
      <c r="G392" s="240"/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38"/>
      <c r="B393" s="227"/>
      <c r="C393" s="256" t="s">
        <v>567</v>
      </c>
      <c r="D393" s="232"/>
      <c r="E393" s="264">
        <v>3.2</v>
      </c>
      <c r="F393" s="235"/>
      <c r="G393" s="240"/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38"/>
      <c r="B394" s="227"/>
      <c r="C394" s="256" t="s">
        <v>570</v>
      </c>
      <c r="D394" s="232"/>
      <c r="E394" s="264">
        <v>19.88</v>
      </c>
      <c r="F394" s="235"/>
      <c r="G394" s="240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ht="22.5" outlineLevel="1">
      <c r="A395" s="238">
        <v>143</v>
      </c>
      <c r="B395" s="227" t="s">
        <v>571</v>
      </c>
      <c r="C395" s="253" t="s">
        <v>572</v>
      </c>
      <c r="D395" s="229" t="s">
        <v>115</v>
      </c>
      <c r="E395" s="262">
        <v>92.4</v>
      </c>
      <c r="F395" s="235"/>
      <c r="G395" s="240">
        <f>E395*F395</f>
        <v>0</v>
      </c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38">
        <v>144</v>
      </c>
      <c r="B396" s="227" t="s">
        <v>573</v>
      </c>
      <c r="C396" s="253" t="s">
        <v>574</v>
      </c>
      <c r="D396" s="229" t="s">
        <v>115</v>
      </c>
      <c r="E396" s="262">
        <v>128.05000000000001</v>
      </c>
      <c r="F396" s="235"/>
      <c r="G396" s="240">
        <f>E396*F396</f>
        <v>0</v>
      </c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ht="22.5" outlineLevel="1">
      <c r="A397" s="238"/>
      <c r="B397" s="227"/>
      <c r="C397" s="256" t="s">
        <v>575</v>
      </c>
      <c r="D397" s="232"/>
      <c r="E397" s="264">
        <v>128.05000000000001</v>
      </c>
      <c r="F397" s="235"/>
      <c r="G397" s="240"/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>
      <c r="A398" s="239" t="s">
        <v>108</v>
      </c>
      <c r="B398" s="228" t="s">
        <v>102</v>
      </c>
      <c r="C398" s="255" t="s">
        <v>103</v>
      </c>
      <c r="D398" s="231"/>
      <c r="E398" s="263"/>
      <c r="F398" s="237">
        <f>SUM(G399:G400)</f>
        <v>0</v>
      </c>
      <c r="G398" s="242"/>
    </row>
    <row r="399" spans="1:60" ht="22.5" outlineLevel="1">
      <c r="A399" s="238">
        <v>145</v>
      </c>
      <c r="B399" s="227" t="s">
        <v>576</v>
      </c>
      <c r="C399" s="253" t="s">
        <v>577</v>
      </c>
      <c r="D399" s="229" t="s">
        <v>115</v>
      </c>
      <c r="E399" s="262">
        <v>513.79999999999995</v>
      </c>
      <c r="F399" s="235"/>
      <c r="G399" s="240">
        <f>E399*F399</f>
        <v>0</v>
      </c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8"/>
      <c r="B400" s="227"/>
      <c r="C400" s="256" t="s">
        <v>578</v>
      </c>
      <c r="D400" s="232"/>
      <c r="E400" s="264">
        <v>513.79999999999995</v>
      </c>
      <c r="F400" s="235"/>
      <c r="G400" s="240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>
      <c r="A401" s="239" t="s">
        <v>108</v>
      </c>
      <c r="B401" s="228" t="s">
        <v>104</v>
      </c>
      <c r="C401" s="255" t="s">
        <v>105</v>
      </c>
      <c r="D401" s="231"/>
      <c r="E401" s="263"/>
      <c r="F401" s="237">
        <f>SUM(G402:G411)</f>
        <v>0</v>
      </c>
      <c r="G401" s="242"/>
    </row>
    <row r="402" spans="1:60" ht="22.5" outlineLevel="1">
      <c r="A402" s="238">
        <v>146</v>
      </c>
      <c r="B402" s="227" t="s">
        <v>579</v>
      </c>
      <c r="C402" s="253" t="s">
        <v>580</v>
      </c>
      <c r="D402" s="229" t="s">
        <v>164</v>
      </c>
      <c r="E402" s="262">
        <v>1.5</v>
      </c>
      <c r="F402" s="235"/>
      <c r="G402" s="240">
        <f>E402*F402</f>
        <v>0</v>
      </c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ht="22.5" outlineLevel="1">
      <c r="A403" s="238">
        <v>147</v>
      </c>
      <c r="B403" s="227" t="s">
        <v>581</v>
      </c>
      <c r="C403" s="253" t="s">
        <v>582</v>
      </c>
      <c r="D403" s="229" t="s">
        <v>164</v>
      </c>
      <c r="E403" s="262">
        <v>8.1</v>
      </c>
      <c r="F403" s="235"/>
      <c r="G403" s="240">
        <f>E403*F403</f>
        <v>0</v>
      </c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8"/>
      <c r="B404" s="227"/>
      <c r="C404" s="254" t="s">
        <v>583</v>
      </c>
      <c r="D404" s="230"/>
      <c r="E404" s="234"/>
      <c r="F404" s="236"/>
      <c r="G404" s="241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23" t="str">
        <f>C404</f>
        <v>výkaz výměr viz sloupec hmotností</v>
      </c>
      <c r="BB404" s="216"/>
      <c r="BC404" s="216"/>
      <c r="BD404" s="216"/>
      <c r="BE404" s="216"/>
      <c r="BF404" s="216"/>
      <c r="BG404" s="216"/>
      <c r="BH404" s="216"/>
    </row>
    <row r="405" spans="1:60" ht="22.5" outlineLevel="1">
      <c r="A405" s="238">
        <v>148</v>
      </c>
      <c r="B405" s="227" t="s">
        <v>584</v>
      </c>
      <c r="C405" s="253" t="s">
        <v>585</v>
      </c>
      <c r="D405" s="229" t="s">
        <v>164</v>
      </c>
      <c r="E405" s="262">
        <v>158.62556000000001</v>
      </c>
      <c r="F405" s="235"/>
      <c r="G405" s="240">
        <f>E405*F405</f>
        <v>0</v>
      </c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ht="22.5" outlineLevel="1">
      <c r="A406" s="238">
        <v>149</v>
      </c>
      <c r="B406" s="227" t="s">
        <v>586</v>
      </c>
      <c r="C406" s="253" t="s">
        <v>587</v>
      </c>
      <c r="D406" s="229" t="s">
        <v>164</v>
      </c>
      <c r="E406" s="262">
        <v>31.725110000000001</v>
      </c>
      <c r="F406" s="235"/>
      <c r="G406" s="240">
        <f>E406*F406</f>
        <v>0</v>
      </c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ht="22.5" outlineLevel="1">
      <c r="A407" s="238">
        <v>150</v>
      </c>
      <c r="B407" s="227" t="s">
        <v>588</v>
      </c>
      <c r="C407" s="253" t="s">
        <v>589</v>
      </c>
      <c r="D407" s="229" t="s">
        <v>164</v>
      </c>
      <c r="E407" s="262">
        <v>158.62556000000001</v>
      </c>
      <c r="F407" s="235"/>
      <c r="G407" s="240">
        <f>E407*F407</f>
        <v>0</v>
      </c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ht="22.5" outlineLevel="1">
      <c r="A408" s="238">
        <v>151</v>
      </c>
      <c r="B408" s="227" t="s">
        <v>590</v>
      </c>
      <c r="C408" s="253" t="s">
        <v>591</v>
      </c>
      <c r="D408" s="229" t="s">
        <v>164</v>
      </c>
      <c r="E408" s="262">
        <v>3013.88555</v>
      </c>
      <c r="F408" s="235"/>
      <c r="G408" s="240">
        <f>E408*F408</f>
        <v>0</v>
      </c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ht="22.5" outlineLevel="1">
      <c r="A409" s="238">
        <v>152</v>
      </c>
      <c r="B409" s="227" t="s">
        <v>592</v>
      </c>
      <c r="C409" s="253" t="s">
        <v>593</v>
      </c>
      <c r="D409" s="229" t="s">
        <v>164</v>
      </c>
      <c r="E409" s="262">
        <v>158.62556000000001</v>
      </c>
      <c r="F409" s="235"/>
      <c r="G409" s="240">
        <f>E409*F409</f>
        <v>0</v>
      </c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ht="22.5" outlineLevel="1">
      <c r="A410" s="238">
        <v>153</v>
      </c>
      <c r="B410" s="227" t="s">
        <v>594</v>
      </c>
      <c r="C410" s="253" t="s">
        <v>595</v>
      </c>
      <c r="D410" s="229" t="s">
        <v>164</v>
      </c>
      <c r="E410" s="262">
        <v>793.12778000000003</v>
      </c>
      <c r="F410" s="235"/>
      <c r="G410" s="240">
        <f>E410*F410</f>
        <v>0</v>
      </c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ht="23.25" outlineLevel="1" thickBot="1">
      <c r="A411" s="248">
        <v>154</v>
      </c>
      <c r="B411" s="249" t="s">
        <v>596</v>
      </c>
      <c r="C411" s="258" t="s">
        <v>597</v>
      </c>
      <c r="D411" s="250" t="s">
        <v>164</v>
      </c>
      <c r="E411" s="266">
        <v>158.62556000000001</v>
      </c>
      <c r="F411" s="251"/>
      <c r="G411" s="252">
        <f>E411*F411</f>
        <v>0</v>
      </c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>
      <c r="AK412">
        <f>SUM(AK1:AK411)</f>
        <v>0</v>
      </c>
      <c r="AL412">
        <f>SUM(AL1:AL411)</f>
        <v>0</v>
      </c>
    </row>
  </sheetData>
  <mergeCells count="103">
    <mergeCell ref="C404:G404"/>
    <mergeCell ref="C364:G364"/>
    <mergeCell ref="C366:G366"/>
    <mergeCell ref="F370:G370"/>
    <mergeCell ref="F381:G381"/>
    <mergeCell ref="F398:G398"/>
    <mergeCell ref="F401:G401"/>
    <mergeCell ref="C342:G342"/>
    <mergeCell ref="F352:G352"/>
    <mergeCell ref="C357:G357"/>
    <mergeCell ref="C358:G358"/>
    <mergeCell ref="C359:G359"/>
    <mergeCell ref="C360:G360"/>
    <mergeCell ref="C307:G307"/>
    <mergeCell ref="F310:G310"/>
    <mergeCell ref="C312:G312"/>
    <mergeCell ref="F315:G315"/>
    <mergeCell ref="F339:G339"/>
    <mergeCell ref="C341:G341"/>
    <mergeCell ref="F278:G278"/>
    <mergeCell ref="C282:G282"/>
    <mergeCell ref="C285:G285"/>
    <mergeCell ref="C287:G287"/>
    <mergeCell ref="C290:G290"/>
    <mergeCell ref="F295:G295"/>
    <mergeCell ref="C222:G222"/>
    <mergeCell ref="F223:G223"/>
    <mergeCell ref="C234:G234"/>
    <mergeCell ref="C252:G252"/>
    <mergeCell ref="C273:G273"/>
    <mergeCell ref="F276:G276"/>
    <mergeCell ref="F200:G200"/>
    <mergeCell ref="C202:G202"/>
    <mergeCell ref="C203:G203"/>
    <mergeCell ref="C210:G210"/>
    <mergeCell ref="F219:G219"/>
    <mergeCell ref="C221:G221"/>
    <mergeCell ref="C165:G165"/>
    <mergeCell ref="C166:G166"/>
    <mergeCell ref="C170:G170"/>
    <mergeCell ref="F175:G175"/>
    <mergeCell ref="F184:G184"/>
    <mergeCell ref="C195:G195"/>
    <mergeCell ref="C146:G146"/>
    <mergeCell ref="C147:G147"/>
    <mergeCell ref="C148:G148"/>
    <mergeCell ref="F150:G150"/>
    <mergeCell ref="C161:G161"/>
    <mergeCell ref="F163:G163"/>
    <mergeCell ref="C132:G132"/>
    <mergeCell ref="C133:G133"/>
    <mergeCell ref="C142:G142"/>
    <mergeCell ref="C143:G143"/>
    <mergeCell ref="C144:G144"/>
    <mergeCell ref="C145:G145"/>
    <mergeCell ref="C126:G126"/>
    <mergeCell ref="C127:G127"/>
    <mergeCell ref="C128:G128"/>
    <mergeCell ref="C129:G129"/>
    <mergeCell ref="C130:G130"/>
    <mergeCell ref="C131:G131"/>
    <mergeCell ref="C118:G118"/>
    <mergeCell ref="C119:G119"/>
    <mergeCell ref="C120:G120"/>
    <mergeCell ref="C121:G121"/>
    <mergeCell ref="C122:G122"/>
    <mergeCell ref="C123:G123"/>
    <mergeCell ref="C105:G105"/>
    <mergeCell ref="C106:G106"/>
    <mergeCell ref="C107:G107"/>
    <mergeCell ref="C108:G108"/>
    <mergeCell ref="C109:G109"/>
    <mergeCell ref="C117:G117"/>
    <mergeCell ref="C74:G74"/>
    <mergeCell ref="C77:G77"/>
    <mergeCell ref="C93:G93"/>
    <mergeCell ref="C102:G102"/>
    <mergeCell ref="C103:G103"/>
    <mergeCell ref="C104:G104"/>
    <mergeCell ref="C33:G33"/>
    <mergeCell ref="F36:G36"/>
    <mergeCell ref="F47:G47"/>
    <mergeCell ref="F54:G54"/>
    <mergeCell ref="C65:G65"/>
    <mergeCell ref="F69:G69"/>
    <mergeCell ref="C21:G21"/>
    <mergeCell ref="C24:G24"/>
    <mergeCell ref="C25:G25"/>
    <mergeCell ref="C26:G26"/>
    <mergeCell ref="C29:G29"/>
    <mergeCell ref="C30:G30"/>
    <mergeCell ref="F10:G10"/>
    <mergeCell ref="C12:G12"/>
    <mergeCell ref="C15:G15"/>
    <mergeCell ref="C16:G16"/>
    <mergeCell ref="C19:G19"/>
    <mergeCell ref="C20:G20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2016-07-28T09:02:06Z</dcterms:modified>
</cp:coreProperties>
</file>